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meganrinehart/Desktop/TYRA/2026-2027/"/>
    </mc:Choice>
  </mc:AlternateContent>
  <xr:revisionPtr revIDLastSave="0" documentId="8_{45CC1AD5-705E-4543-92A1-4997A1E781CA}" xr6:coauthVersionLast="47" xr6:coauthVersionMax="47" xr10:uidLastSave="{00000000-0000-0000-0000-000000000000}"/>
  <bookViews>
    <workbookView xWindow="0" yWindow="600" windowWidth="28800" windowHeight="17400" activeTab="4" xr2:uid="{00000000-000D-0000-FFFF-FFFF00000000}"/>
  </bookViews>
  <sheets>
    <sheet name="ROSTER" sheetId="1" r:id="rId1"/>
    <sheet name="K-4" sheetId="2" r:id="rId2"/>
    <sheet name="K-4 AA" sheetId="3" r:id="rId3"/>
    <sheet name="5-8" sheetId="4" r:id="rId4"/>
    <sheet name="5-8 AA 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4" i="4" l="1"/>
  <c r="D18" i="4"/>
  <c r="K18" i="4"/>
  <c r="L18" i="4"/>
  <c r="L94" i="4" a="1"/>
  <c r="I20" i="5"/>
  <c r="I30" i="5"/>
  <c r="D30" i="4"/>
  <c r="D46" i="4"/>
  <c r="D59" i="4"/>
  <c r="D65" i="4"/>
  <c r="D81" i="4"/>
  <c r="D87" i="4"/>
  <c r="D93" i="4"/>
  <c r="H18" i="4"/>
  <c r="H94" i="4"/>
  <c r="H95" i="4" s="1"/>
  <c r="G94" i="4"/>
  <c r="H81" i="4"/>
  <c r="H59" i="4"/>
  <c r="H46" i="4"/>
  <c r="D67" i="2"/>
  <c r="D68" i="2" s="1"/>
  <c r="BQ85" i="4" a="1"/>
  <c r="D85" i="4" s="1" a="1"/>
  <c r="BS85" i="4" a="1"/>
  <c r="BQ86" i="4" a="1"/>
  <c r="D86" i="4" s="1" a="1"/>
  <c r="BS86" i="4" a="1"/>
  <c r="BQ69" i="4" a="1"/>
  <c r="D69" i="4" s="1" a="1"/>
  <c r="BS69" i="4" a="1"/>
  <c r="BQ63" i="4" a="1"/>
  <c r="D63" i="4" s="1" a="1"/>
  <c r="BS63" i="4" a="1"/>
  <c r="BQ64" i="4" a="1"/>
  <c r="BS64" i="4" a="1"/>
  <c r="BS62" i="4" a="1"/>
  <c r="BQ62" i="4" a="1"/>
  <c r="D62" i="4" s="1" a="1"/>
  <c r="BQ54" i="4" a="1"/>
  <c r="BS54" i="4" a="1"/>
  <c r="BQ53" i="4" a="1"/>
  <c r="D53" i="4" s="1" a="1"/>
  <c r="BS53" i="4" a="1"/>
  <c r="BQ50" i="4" a="1"/>
  <c r="D50" i="4" s="1" a="1"/>
  <c r="BS50" i="4" a="1"/>
  <c r="BQ55" i="4" a="1"/>
  <c r="D55" i="4" s="1" a="1"/>
  <c r="BS55" i="4" a="1"/>
  <c r="BQ52" i="4" a="1"/>
  <c r="D52" i="4" s="1" a="1"/>
  <c r="BS52" i="4" a="1"/>
  <c r="BQ51" i="4" a="1"/>
  <c r="D51" i="4" s="1" a="1"/>
  <c r="BS51" i="4" a="1"/>
  <c r="BQ56" i="4" a="1"/>
  <c r="D56" i="4" s="1" a="1"/>
  <c r="BS56" i="4" a="1"/>
  <c r="BQ57" i="4" a="1"/>
  <c r="D57" i="4" s="1" a="1"/>
  <c r="BS57" i="4" a="1"/>
  <c r="BQ58" i="4" a="1"/>
  <c r="D58" i="4" s="1" a="1"/>
  <c r="BS58" i="4" a="1"/>
  <c r="BS45" i="4" a="1"/>
  <c r="BQ45" i="4" a="1"/>
  <c r="D45" i="4" s="1" a="1"/>
  <c r="BS44" i="4" a="1"/>
  <c r="BQ44" i="4" a="1"/>
  <c r="D44" i="4" s="1" a="1"/>
  <c r="BS43" i="4" a="1"/>
  <c r="BQ43" i="4" a="1"/>
  <c r="D43" i="4" s="1" a="1"/>
  <c r="BS39" i="4" a="1"/>
  <c r="BQ39" i="4" a="1"/>
  <c r="D39" i="4" s="1" a="1"/>
  <c r="BS42" i="4" a="1"/>
  <c r="BQ42" i="4" a="1"/>
  <c r="D42" i="4" s="1" a="1"/>
  <c r="BS40" i="4" a="1"/>
  <c r="BQ40" i="4" a="1"/>
  <c r="D40" i="4" s="1" a="1"/>
  <c r="BS41" i="4" a="1"/>
  <c r="BQ41" i="4" a="1"/>
  <c r="D41" i="4" s="1" a="1"/>
  <c r="BS36" i="4" a="1"/>
  <c r="BQ36" i="4" a="1"/>
  <c r="D36" i="4" s="1" a="1"/>
  <c r="BS38" i="4" a="1"/>
  <c r="BQ38" i="4" a="1"/>
  <c r="D38" i="4" s="1" a="1"/>
  <c r="BS37" i="4" a="1"/>
  <c r="BQ37" i="4" a="1"/>
  <c r="D37" i="4" s="1" a="1"/>
  <c r="BS35" i="4" a="1"/>
  <c r="BQ35" i="4" a="1"/>
  <c r="D35" i="4" s="1" a="1"/>
  <c r="BS34" i="4" a="1"/>
  <c r="BQ34" i="4" a="1"/>
  <c r="D34" i="4" s="1" a="1"/>
  <c r="BS33" i="4" a="1"/>
  <c r="BQ33" i="4" a="1"/>
  <c r="D33" i="4" s="1" a="1"/>
  <c r="BS29" i="4" a="1"/>
  <c r="BQ29" i="4" a="1"/>
  <c r="BS27" i="4" a="1"/>
  <c r="BQ27" i="4" a="1"/>
  <c r="D27" i="4" s="1" a="1"/>
  <c r="BS28" i="4" a="1"/>
  <c r="BQ28" i="4" a="1"/>
  <c r="D28" i="4" s="1" a="1"/>
  <c r="BS23" i="4" a="1"/>
  <c r="BQ23" i="4" a="1"/>
  <c r="BS22" i="4" a="1"/>
  <c r="BQ22" i="4" a="1"/>
  <c r="D22" i="4" s="1" a="1"/>
  <c r="BS21" i="4" a="1"/>
  <c r="BQ21" i="4" a="1"/>
  <c r="D21" i="4" s="1" a="1"/>
  <c r="D24" i="4" s="1" a="1"/>
  <c r="BS17" i="4" a="1"/>
  <c r="BQ17" i="4" a="1"/>
  <c r="D17" i="4" s="1" a="1"/>
  <c r="BS16" i="4" a="1"/>
  <c r="BQ16" i="4" a="1"/>
  <c r="D16" i="4" s="1" a="1"/>
  <c r="BS15" i="4" a="1"/>
  <c r="BQ15" i="4" a="1"/>
  <c r="D15" i="4" s="1" a="1"/>
  <c r="BS14" i="4" a="1"/>
  <c r="BQ14" i="4" a="1"/>
  <c r="D14" i="4" s="1" a="1"/>
  <c r="BS13" i="4" a="1"/>
  <c r="BQ13" i="4" a="1"/>
  <c r="D13" i="4" s="1" a="1"/>
  <c r="BS12" i="4" a="1"/>
  <c r="BQ12" i="4" a="1"/>
  <c r="D12" i="4" s="1" a="1"/>
  <c r="BR63" i="2" a="1"/>
  <c r="BQ63" i="2" a="1"/>
  <c r="D63" i="2" s="1" a="1"/>
  <c r="BR62" i="2" a="1"/>
  <c r="BQ62" i="2" a="1"/>
  <c r="D62" i="2" s="1" a="1"/>
  <c r="BR61" i="2" a="1"/>
  <c r="BQ61" i="2" a="1"/>
  <c r="D61" i="2" s="1" a="1"/>
  <c r="BR57" i="2" a="1"/>
  <c r="BQ57" i="2" a="1"/>
  <c r="D57" i="2" s="1" a="1"/>
  <c r="BR56" i="2" a="1"/>
  <c r="BQ56" i="2" a="1"/>
  <c r="D56" i="2" s="1" a="1"/>
  <c r="BR55" i="2" a="1"/>
  <c r="BQ55" i="2" a="1"/>
  <c r="D55" i="2" s="1" a="1"/>
  <c r="BR51" i="2" a="1"/>
  <c r="BQ51" i="2" a="1"/>
  <c r="D51" i="2" s="1" a="1"/>
  <c r="BR50" i="2" a="1"/>
  <c r="BQ50" i="2" a="1"/>
  <c r="D50" i="2" s="1" a="1"/>
  <c r="BR49" i="2" a="1"/>
  <c r="BQ49" i="2" a="1"/>
  <c r="D49" i="2" s="1" a="1"/>
  <c r="BR48" i="2" a="1"/>
  <c r="BQ48" i="2" a="1"/>
  <c r="D48" i="2" s="1" a="1"/>
  <c r="BR44" i="2" a="1"/>
  <c r="BQ44" i="2" a="1"/>
  <c r="D44" i="2" s="1" a="1"/>
  <c r="D45" i="2" s="1" a="1"/>
  <c r="BR40" i="2" a="1"/>
  <c r="BQ40" i="2" a="1"/>
  <c r="D40" i="2" s="1" a="1"/>
  <c r="BR39" i="2" a="1"/>
  <c r="BQ39" i="2" a="1"/>
  <c r="D39" i="2" s="1" a="1"/>
  <c r="BR37" i="2" a="1"/>
  <c r="BQ37" i="2" a="1"/>
  <c r="D37" i="2" s="1" a="1"/>
  <c r="BR38" i="2" a="1"/>
  <c r="BQ38" i="2" a="1"/>
  <c r="D38" i="2" s="1" a="1"/>
  <c r="BR33" i="2" a="1"/>
  <c r="BQ33" i="2" a="1"/>
  <c r="D33" i="2" s="1" a="1"/>
  <c r="BR32" i="2" a="1"/>
  <c r="BQ32" i="2" a="1"/>
  <c r="D32" i="2" s="1" a="1"/>
  <c r="BR30" i="2" a="1"/>
  <c r="BQ30" i="2" a="1"/>
  <c r="D30" i="2" s="1" a="1"/>
  <c r="BR31" i="2" a="1"/>
  <c r="BQ31" i="2" a="1"/>
  <c r="D31" i="2" s="1" a="1"/>
  <c r="BR29" i="2" a="1"/>
  <c r="BQ29" i="2" a="1"/>
  <c r="D29" i="2" s="1" a="1"/>
  <c r="BR25" i="2" a="1"/>
  <c r="BQ25" i="2" a="1"/>
  <c r="BR24" i="2" a="1"/>
  <c r="BQ24" i="2" a="1"/>
  <c r="D24" i="2" s="1" a="1"/>
  <c r="D26" i="2" s="1" a="1"/>
  <c r="BR23" i="2" a="1"/>
  <c r="BQ23" i="2" a="1"/>
  <c r="BR22" i="2" a="1"/>
  <c r="BQ22" i="2" a="1"/>
  <c r="BQ17" i="2" a="1"/>
  <c r="D17" i="2" s="1" a="1"/>
  <c r="BR17" i="2" a="1"/>
  <c r="BQ18" i="2" a="1"/>
  <c r="D18" i="2" s="1" a="1"/>
  <c r="BR18" i="2" a="1"/>
  <c r="BQ12" i="2" a="1"/>
  <c r="D12" i="2" s="1" a="1"/>
  <c r="BR12" i="2" a="1"/>
  <c r="F20" i="3"/>
  <c r="F11" i="3"/>
  <c r="L19" i="2" a="1"/>
  <c r="K19" i="2" a="1"/>
  <c r="H19" i="2" a="1"/>
  <c r="G19" i="2" a="1"/>
  <c r="AY30" i="5" a="1"/>
  <c r="AV30" i="5" a="1"/>
  <c r="AS30" i="5" a="1"/>
  <c r="AP30" i="5" a="1"/>
  <c r="AM30" i="5" a="1"/>
  <c r="AJ30" i="5" a="1"/>
  <c r="AG30" i="5" a="1"/>
  <c r="AD30" i="5" a="1"/>
  <c r="AA30" i="5" a="1"/>
  <c r="X30" i="5" a="1"/>
  <c r="U30" i="5" a="1"/>
  <c r="R30" i="5" a="1"/>
  <c r="O30" i="5" a="1"/>
  <c r="L30" i="5" a="1"/>
  <c r="F30" i="5" a="1"/>
  <c r="D29" i="5" a="1"/>
  <c r="A29" i="5" a="1"/>
  <c r="D28" i="5" a="1"/>
  <c r="A28" i="5" a="1"/>
  <c r="D26" i="5" a="1"/>
  <c r="A26" i="5" a="1"/>
  <c r="D27" i="5" a="1"/>
  <c r="A27" i="5" a="1"/>
  <c r="D24" i="5" a="1"/>
  <c r="A24" i="5" a="1"/>
  <c r="D25" i="5" a="1"/>
  <c r="A25" i="5" a="1"/>
  <c r="AY20" i="5" a="1"/>
  <c r="AY31" i="5" s="1" a="1"/>
  <c r="AV20" i="5" a="1"/>
  <c r="AV31" i="5" s="1" a="1"/>
  <c r="AS20" i="5" a="1"/>
  <c r="AS31" i="5" s="1" a="1"/>
  <c r="AP20" i="5" a="1"/>
  <c r="AP31" i="5" s="1" a="1"/>
  <c r="AM20" i="5" a="1"/>
  <c r="AM31" i="5" s="1" a="1"/>
  <c r="AJ20" i="5" a="1"/>
  <c r="AJ31" i="5" s="1" a="1"/>
  <c r="AG20" i="5" a="1"/>
  <c r="AG31" i="5" s="1" a="1"/>
  <c r="AD20" i="5" a="1"/>
  <c r="AD31" i="5" s="1" a="1"/>
  <c r="AA20" i="5" a="1"/>
  <c r="AA31" i="5" s="1" a="1"/>
  <c r="X20" i="5" a="1"/>
  <c r="X31" i="5" s="1" a="1"/>
  <c r="U20" i="5" a="1"/>
  <c r="U31" i="5" s="1" a="1"/>
  <c r="R20" i="5" a="1"/>
  <c r="R31" i="5" s="1" a="1"/>
  <c r="O20" i="5" a="1"/>
  <c r="O31" i="5" s="1" a="1"/>
  <c r="L20" i="5" a="1"/>
  <c r="L31" i="5" s="1" a="1"/>
  <c r="F20" i="5" a="1"/>
  <c r="F31" i="5" s="1" a="1"/>
  <c r="H96" i="4" s="1"/>
  <c r="D19" i="5" a="1"/>
  <c r="A19" i="5" a="1"/>
  <c r="D13" i="5" a="1"/>
  <c r="A13" i="5" a="1"/>
  <c r="D18" i="5" a="1"/>
  <c r="A18" i="5" a="1"/>
  <c r="D15" i="5" a="1"/>
  <c r="A15" i="5" a="1"/>
  <c r="D16" i="5" a="1"/>
  <c r="A16" i="5" a="1"/>
  <c r="D9" i="5" a="1"/>
  <c r="A9" i="5" a="1"/>
  <c r="D17" i="5" a="1"/>
  <c r="A17" i="5" a="1"/>
  <c r="D14" i="5" a="1"/>
  <c r="A14" i="5" a="1"/>
  <c r="D8" i="5" a="1"/>
  <c r="A8" i="5" a="1"/>
  <c r="D7" i="5" a="1"/>
  <c r="A7" i="5" a="1"/>
  <c r="D12" i="5" a="1"/>
  <c r="A12" i="5" a="1"/>
  <c r="D10" i="5" a="1"/>
  <c r="A10" i="5" a="1"/>
  <c r="D11" i="5" a="1"/>
  <c r="A11" i="5" a="1"/>
  <c r="D6" i="5" a="1"/>
  <c r="D20" i="5" s="1" a="1"/>
  <c r="A6" i="5" a="1"/>
  <c r="BP96" i="4" a="1"/>
  <c r="BL96" i="4" a="1"/>
  <c r="BH96" i="4" a="1"/>
  <c r="BD96" i="4" a="1"/>
  <c r="BP93" i="4" a="1"/>
  <c r="BO93" i="4" a="1"/>
  <c r="BL93" i="4" a="1"/>
  <c r="BK93" i="4" a="1"/>
  <c r="BH93" i="4" a="1"/>
  <c r="BG93" i="4" a="1"/>
  <c r="BD93" i="4" a="1"/>
  <c r="BC93" i="4" a="1"/>
  <c r="AZ93" i="4" a="1"/>
  <c r="AY93" i="4" a="1"/>
  <c r="AV93" i="4" a="1"/>
  <c r="AU93" i="4" a="1"/>
  <c r="AR93" i="4" a="1"/>
  <c r="AQ93" i="4" a="1"/>
  <c r="AN93" i="4" a="1"/>
  <c r="AM93" i="4" a="1"/>
  <c r="AJ93" i="4" a="1"/>
  <c r="AI93" i="4" a="1"/>
  <c r="AF93" i="4" a="1"/>
  <c r="AE93" i="4" a="1"/>
  <c r="AB93" i="4" a="1"/>
  <c r="AA93" i="4" a="1"/>
  <c r="X93" i="4" a="1"/>
  <c r="W93" i="4" a="1"/>
  <c r="T93" i="4" a="1"/>
  <c r="S93" i="4" a="1"/>
  <c r="P93" i="4" a="1"/>
  <c r="O93" i="4" a="1"/>
  <c r="L93" i="4" a="1"/>
  <c r="K93" i="4" a="1"/>
  <c r="H93" i="4" a="1"/>
  <c r="G93" i="4" a="1"/>
  <c r="BQ92" i="4" a="1"/>
  <c r="D92" i="4" s="1" a="1"/>
  <c r="A92" i="4" a="1"/>
  <c r="BQ91" i="4" a="1"/>
  <c r="D91" i="4" a="1"/>
  <c r="A91" i="4" a="1"/>
  <c r="BQ90" i="4" a="1"/>
  <c r="D90" i="4" a="1"/>
  <c r="A90" i="4" a="1"/>
  <c r="BP87" i="4" a="1"/>
  <c r="BO87" i="4" a="1"/>
  <c r="BL87" i="4" a="1"/>
  <c r="BK87" i="4" a="1"/>
  <c r="BH87" i="4" a="1"/>
  <c r="BG87" i="4" a="1"/>
  <c r="BD87" i="4" a="1"/>
  <c r="BC87" i="4" a="1"/>
  <c r="AZ87" i="4" a="1"/>
  <c r="AY87" i="4" a="1"/>
  <c r="AV87" i="4" a="1"/>
  <c r="AU87" i="4" a="1"/>
  <c r="AR87" i="4" a="1"/>
  <c r="AQ87" i="4" a="1"/>
  <c r="AN87" i="4" a="1"/>
  <c r="AM87" i="4" a="1"/>
  <c r="AJ87" i="4" a="1"/>
  <c r="AI87" i="4" a="1"/>
  <c r="AF87" i="4" a="1"/>
  <c r="AE87" i="4" a="1"/>
  <c r="AB87" i="4" a="1"/>
  <c r="AA87" i="4" a="1"/>
  <c r="X87" i="4" a="1"/>
  <c r="W87" i="4" a="1"/>
  <c r="T87" i="4" a="1"/>
  <c r="S87" i="4" a="1"/>
  <c r="P87" i="4" a="1"/>
  <c r="O87" i="4" a="1"/>
  <c r="L87" i="4" a="1"/>
  <c r="K87" i="4" a="1"/>
  <c r="H87" i="4" a="1"/>
  <c r="G87" i="4" a="1"/>
  <c r="A86" i="4" a="1"/>
  <c r="A85" i="4" a="1"/>
  <c r="BS84" i="4" a="1"/>
  <c r="BQ84" i="4" a="1"/>
  <c r="D84" i="4" a="1"/>
  <c r="A84" i="4" a="1"/>
  <c r="BP81" i="4" a="1"/>
  <c r="BO81" i="4" a="1"/>
  <c r="BL81" i="4" a="1"/>
  <c r="BK81" i="4" a="1"/>
  <c r="BH81" i="4" a="1"/>
  <c r="BG81" i="4" a="1"/>
  <c r="BD81" i="4" a="1"/>
  <c r="BC81" i="4" a="1"/>
  <c r="AZ81" i="4" a="1"/>
  <c r="AY81" i="4" a="1"/>
  <c r="AV81" i="4" a="1"/>
  <c r="AU81" i="4" a="1"/>
  <c r="AR81" i="4" a="1"/>
  <c r="AQ81" i="4" a="1"/>
  <c r="AN81" i="4" a="1"/>
  <c r="AM81" i="4" a="1"/>
  <c r="AJ81" i="4" a="1"/>
  <c r="AI81" i="4" a="1"/>
  <c r="AF81" i="4" a="1"/>
  <c r="AE81" i="4" a="1"/>
  <c r="AB81" i="4" a="1"/>
  <c r="AA81" i="4" a="1"/>
  <c r="X81" i="4" a="1"/>
  <c r="W81" i="4" a="1"/>
  <c r="T81" i="4" a="1"/>
  <c r="S81" i="4" a="1"/>
  <c r="P81" i="4" a="1"/>
  <c r="O81" i="4" a="1"/>
  <c r="L81" i="4" a="1"/>
  <c r="K81" i="4" a="1"/>
  <c r="G81" i="4" a="1"/>
  <c r="BS80" i="4" a="1"/>
  <c r="BQ80" i="4" a="1"/>
  <c r="D80" i="4" s="1" a="1"/>
  <c r="A80" i="4" a="1"/>
  <c r="BS77" i="4" a="1"/>
  <c r="BQ77" i="4" a="1"/>
  <c r="D77" i="4" a="1"/>
  <c r="A77" i="4" a="1"/>
  <c r="BS79" i="4" a="1"/>
  <c r="BQ79" i="4" a="1"/>
  <c r="D79" i="4" a="1"/>
  <c r="A79" i="4" a="1"/>
  <c r="BS78" i="4" a="1"/>
  <c r="BQ78" i="4" a="1"/>
  <c r="D78" i="4" s="1" a="1"/>
  <c r="A78" i="4" a="1"/>
  <c r="BS75" i="4" a="1"/>
  <c r="BQ75" i="4" a="1"/>
  <c r="D75" i="4" a="1"/>
  <c r="A75" i="4" a="1"/>
  <c r="BS76" i="4" a="1"/>
  <c r="BQ76" i="4" a="1"/>
  <c r="D76" i="4" s="1" a="1"/>
  <c r="A76" i="4" a="1"/>
  <c r="BS74" i="4" a="1"/>
  <c r="BQ74" i="4" a="1"/>
  <c r="D74" i="4" s="1" a="1"/>
  <c r="A74" i="4" a="1"/>
  <c r="BS73" i="4" a="1"/>
  <c r="BQ73" i="4" a="1"/>
  <c r="D73" i="4" a="1"/>
  <c r="A73" i="4" a="1"/>
  <c r="BP70" i="4" a="1"/>
  <c r="BO70" i="4" a="1"/>
  <c r="BL70" i="4" a="1"/>
  <c r="BK70" i="4" a="1"/>
  <c r="BH70" i="4" a="1"/>
  <c r="BG70" i="4" a="1"/>
  <c r="BD70" i="4" a="1"/>
  <c r="BC70" i="4" a="1"/>
  <c r="AZ70" i="4" a="1"/>
  <c r="AY70" i="4" a="1"/>
  <c r="AV70" i="4" a="1"/>
  <c r="AU70" i="4" a="1"/>
  <c r="AR70" i="4" a="1"/>
  <c r="AQ70" i="4" a="1"/>
  <c r="AN70" i="4" a="1"/>
  <c r="AM70" i="4" a="1"/>
  <c r="AJ70" i="4" a="1"/>
  <c r="AI70" i="4" a="1"/>
  <c r="AF70" i="4" a="1"/>
  <c r="AE70" i="4" a="1"/>
  <c r="AB70" i="4" a="1"/>
  <c r="AA70" i="4" a="1"/>
  <c r="X70" i="4" a="1"/>
  <c r="W70" i="4" a="1"/>
  <c r="T70" i="4" a="1"/>
  <c r="S70" i="4" a="1"/>
  <c r="P70" i="4" a="1"/>
  <c r="O70" i="4" a="1"/>
  <c r="L70" i="4" a="1"/>
  <c r="K70" i="4" a="1"/>
  <c r="H70" i="4" a="1"/>
  <c r="G70" i="4" a="1"/>
  <c r="A69" i="4" a="1"/>
  <c r="BS68" i="4" a="1"/>
  <c r="BQ68" i="4" a="1"/>
  <c r="D68" i="4" s="1" a="1"/>
  <c r="A68" i="4" a="1"/>
  <c r="BP65" i="4" a="1"/>
  <c r="BO65" i="4" a="1"/>
  <c r="BL65" i="4" a="1"/>
  <c r="BK65" i="4" a="1"/>
  <c r="BH65" i="4" a="1"/>
  <c r="BG65" i="4" a="1"/>
  <c r="BD65" i="4" a="1"/>
  <c r="BC65" i="4" a="1"/>
  <c r="AZ65" i="4" a="1"/>
  <c r="AY65" i="4" a="1"/>
  <c r="AV65" i="4" a="1"/>
  <c r="AU65" i="4" a="1"/>
  <c r="AR65" i="4" a="1"/>
  <c r="AQ65" i="4" a="1"/>
  <c r="AN65" i="4" a="1"/>
  <c r="AM65" i="4" a="1"/>
  <c r="AJ65" i="4" a="1"/>
  <c r="AI65" i="4" a="1"/>
  <c r="AF65" i="4" a="1"/>
  <c r="AE65" i="4" a="1"/>
  <c r="AB65" i="4" a="1"/>
  <c r="AA65" i="4" a="1"/>
  <c r="X65" i="4" a="1"/>
  <c r="W65" i="4" a="1"/>
  <c r="T65" i="4" a="1"/>
  <c r="S65" i="4" a="1"/>
  <c r="P65" i="4" a="1"/>
  <c r="O65" i="4" a="1"/>
  <c r="L65" i="4" a="1"/>
  <c r="K65" i="4" a="1"/>
  <c r="H65" i="4" a="1"/>
  <c r="G65" i="4" a="1"/>
  <c r="A63" i="4" a="1"/>
  <c r="A62" i="4" a="1"/>
  <c r="BP59" i="4" a="1"/>
  <c r="BO59" i="4" a="1"/>
  <c r="BL59" i="4" a="1"/>
  <c r="BK59" i="4" a="1"/>
  <c r="BH59" i="4" a="1"/>
  <c r="BG59" i="4" a="1"/>
  <c r="BD59" i="4" a="1"/>
  <c r="BC59" i="4" a="1"/>
  <c r="AZ59" i="4" a="1"/>
  <c r="AY59" i="4" a="1"/>
  <c r="AV59" i="4" a="1"/>
  <c r="AU59" i="4" a="1"/>
  <c r="AR59" i="4" a="1"/>
  <c r="AQ59" i="4" a="1"/>
  <c r="AN59" i="4" a="1"/>
  <c r="AM59" i="4" a="1"/>
  <c r="AJ59" i="4" a="1"/>
  <c r="AI59" i="4" a="1"/>
  <c r="AF59" i="4" a="1"/>
  <c r="AE59" i="4" a="1"/>
  <c r="AB59" i="4" a="1"/>
  <c r="AA59" i="4" a="1"/>
  <c r="X59" i="4" a="1"/>
  <c r="W59" i="4" a="1"/>
  <c r="T59" i="4" a="1"/>
  <c r="S59" i="4" a="1"/>
  <c r="P59" i="4" a="1"/>
  <c r="O59" i="4" a="1"/>
  <c r="L59" i="4" a="1"/>
  <c r="K59" i="4" a="1"/>
  <c r="G59" i="4" a="1"/>
  <c r="A58" i="4" a="1"/>
  <c r="A57" i="4" a="1"/>
  <c r="A56" i="4" a="1"/>
  <c r="A51" i="4" a="1"/>
  <c r="A52" i="4" a="1"/>
  <c r="A55" i="4" a="1"/>
  <c r="A50" i="4" a="1"/>
  <c r="A53" i="4" a="1"/>
  <c r="D54" i="4" a="1"/>
  <c r="A54" i="4" a="1"/>
  <c r="BS49" i="4" a="1"/>
  <c r="BQ49" i="4" a="1"/>
  <c r="D49" i="4" s="1" a="1"/>
  <c r="A49" i="4" a="1"/>
  <c r="BP46" i="4" a="1"/>
  <c r="BO46" i="4" a="1"/>
  <c r="BL46" i="4" a="1"/>
  <c r="BK46" i="4" a="1"/>
  <c r="BH46" i="4" a="1"/>
  <c r="BG46" i="4" a="1"/>
  <c r="BD46" i="4" a="1"/>
  <c r="BC46" i="4" a="1"/>
  <c r="AZ46" i="4" a="1"/>
  <c r="AY46" i="4" a="1"/>
  <c r="AV46" i="4" a="1"/>
  <c r="AU46" i="4" a="1"/>
  <c r="AR46" i="4" a="1"/>
  <c r="AQ46" i="4" a="1"/>
  <c r="AN46" i="4" a="1"/>
  <c r="AM46" i="4" a="1"/>
  <c r="AJ46" i="4" a="1"/>
  <c r="AI46" i="4" a="1"/>
  <c r="AF46" i="4" a="1"/>
  <c r="AE46" i="4" a="1"/>
  <c r="AB46" i="4" a="1"/>
  <c r="AA46" i="4" a="1"/>
  <c r="X46" i="4" a="1"/>
  <c r="W46" i="4" a="1"/>
  <c r="T46" i="4" a="1"/>
  <c r="S46" i="4" a="1"/>
  <c r="P46" i="4" a="1"/>
  <c r="O46" i="4" a="1"/>
  <c r="L46" i="4" a="1"/>
  <c r="K46" i="4" a="1"/>
  <c r="G46" i="4" a="1"/>
  <c r="A45" i="4" a="1"/>
  <c r="A44" i="4" a="1"/>
  <c r="A43" i="4" a="1"/>
  <c r="A39" i="4" a="1"/>
  <c r="A42" i="4" a="1"/>
  <c r="A40" i="4" a="1"/>
  <c r="A41" i="4" a="1"/>
  <c r="A36" i="4" a="1"/>
  <c r="A38" i="4" a="1"/>
  <c r="A37" i="4" a="1"/>
  <c r="A35" i="4" a="1"/>
  <c r="A34" i="4" a="1"/>
  <c r="A33" i="4" a="1"/>
  <c r="BP30" i="4" a="1"/>
  <c r="BO30" i="4" a="1"/>
  <c r="BL30" i="4" a="1"/>
  <c r="BK30" i="4" a="1"/>
  <c r="BH30" i="4" a="1"/>
  <c r="BG30" i="4" a="1"/>
  <c r="BD30" i="4" a="1"/>
  <c r="BC30" i="4" a="1"/>
  <c r="AZ30" i="4" a="1"/>
  <c r="AY30" i="4" a="1"/>
  <c r="AV30" i="4" a="1"/>
  <c r="AU30" i="4" a="1"/>
  <c r="AR30" i="4" a="1"/>
  <c r="AQ30" i="4" a="1"/>
  <c r="AN30" i="4" a="1"/>
  <c r="AM30" i="4" a="1"/>
  <c r="AJ30" i="4" a="1"/>
  <c r="AI30" i="4" a="1"/>
  <c r="AF30" i="4" a="1"/>
  <c r="AE30" i="4" a="1"/>
  <c r="AB30" i="4" a="1"/>
  <c r="AA30" i="4" a="1"/>
  <c r="X30" i="4" a="1"/>
  <c r="W30" i="4" a="1"/>
  <c r="T30" i="4" a="1"/>
  <c r="S30" i="4" a="1"/>
  <c r="P30" i="4" a="1"/>
  <c r="O30" i="4" a="1"/>
  <c r="L30" i="4" a="1"/>
  <c r="K30" i="4" a="1"/>
  <c r="H30" i="4" a="1"/>
  <c r="G30" i="4" a="1"/>
  <c r="D29" i="4" a="1"/>
  <c r="A27" i="4" a="1"/>
  <c r="A28" i="4" a="1"/>
  <c r="BP24" i="4" a="1"/>
  <c r="BO24" i="4" a="1"/>
  <c r="BL24" i="4" a="1"/>
  <c r="BK24" i="4" a="1"/>
  <c r="BH24" i="4" a="1"/>
  <c r="BG24" i="4" a="1"/>
  <c r="BD24" i="4" a="1"/>
  <c r="BC24" i="4" a="1"/>
  <c r="AZ24" i="4" a="1"/>
  <c r="AY24" i="4" a="1"/>
  <c r="AV24" i="4" a="1"/>
  <c r="AU24" i="4" a="1"/>
  <c r="AR24" i="4" a="1"/>
  <c r="AQ24" i="4" a="1"/>
  <c r="AN24" i="4" a="1"/>
  <c r="AM24" i="4" a="1"/>
  <c r="AJ24" i="4" a="1"/>
  <c r="AI24" i="4" a="1"/>
  <c r="AF24" i="4" a="1"/>
  <c r="AE24" i="4" a="1"/>
  <c r="AB24" i="4" a="1"/>
  <c r="AA24" i="4" a="1"/>
  <c r="X24" i="4" a="1"/>
  <c r="W24" i="4" a="1"/>
  <c r="T24" i="4" a="1"/>
  <c r="S24" i="4" a="1"/>
  <c r="P24" i="4" a="1"/>
  <c r="O24" i="4" a="1"/>
  <c r="L24" i="4" a="1"/>
  <c r="K24" i="4" a="1"/>
  <c r="H24" i="4" a="1"/>
  <c r="G24" i="4" a="1"/>
  <c r="A22" i="4" a="1"/>
  <c r="A21" i="4" a="1"/>
  <c r="BP18" i="4" a="1"/>
  <c r="BO18" i="4" a="1"/>
  <c r="BL18" i="4" a="1"/>
  <c r="BK18" i="4" a="1"/>
  <c r="BH18" i="4" a="1"/>
  <c r="BG18" i="4" a="1"/>
  <c r="BD18" i="4" a="1"/>
  <c r="BC18" i="4" a="1"/>
  <c r="AZ18" i="4" a="1"/>
  <c r="AY18" i="4" a="1"/>
  <c r="AV18" i="4" a="1"/>
  <c r="AU18" i="4" a="1"/>
  <c r="AR18" i="4" a="1"/>
  <c r="AQ18" i="4" a="1"/>
  <c r="AN18" i="4" a="1"/>
  <c r="AM18" i="4" a="1"/>
  <c r="AJ18" i="4" a="1"/>
  <c r="AI18" i="4" a="1"/>
  <c r="AF18" i="4" a="1"/>
  <c r="AE18" i="4" a="1"/>
  <c r="AB18" i="4" a="1"/>
  <c r="AA18" i="4" a="1"/>
  <c r="X18" i="4" a="1"/>
  <c r="W18" i="4" a="1"/>
  <c r="T18" i="4" a="1"/>
  <c r="S18" i="4" a="1"/>
  <c r="P18" i="4" a="1"/>
  <c r="O18" i="4" a="1"/>
  <c r="G18" i="4" a="1"/>
  <c r="A17" i="4" a="1"/>
  <c r="A16" i="4" a="1"/>
  <c r="A15" i="4" a="1"/>
  <c r="A14" i="4" a="1"/>
  <c r="A13" i="4" a="1"/>
  <c r="A12" i="4" a="1"/>
  <c r="BS11" i="4" a="1"/>
  <c r="BQ11" i="4" a="1"/>
  <c r="D11" i="4" s="1" a="1"/>
  <c r="A11" i="4" a="1"/>
  <c r="BQ10" i="4" a="1"/>
  <c r="BQ9" i="4" a="1"/>
  <c r="BP8" i="4" a="1"/>
  <c r="BO8" i="4" a="1"/>
  <c r="BL8" i="4" a="1"/>
  <c r="BK8" i="4" a="1"/>
  <c r="BH8" i="4" a="1"/>
  <c r="BG8" i="4" a="1"/>
  <c r="BD8" i="4" a="1"/>
  <c r="BC8" i="4" a="1"/>
  <c r="AZ8" i="4" a="1"/>
  <c r="AY8" i="4" a="1"/>
  <c r="AV8" i="4" a="1"/>
  <c r="AU8" i="4" a="1"/>
  <c r="AR8" i="4" a="1"/>
  <c r="AQ8" i="4" a="1"/>
  <c r="AN8" i="4" a="1"/>
  <c r="AM8" i="4" a="1"/>
  <c r="AJ8" i="4" a="1"/>
  <c r="AI8" i="4" a="1"/>
  <c r="AF8" i="4" a="1"/>
  <c r="AE8" i="4" a="1"/>
  <c r="AB8" i="4" a="1"/>
  <c r="AA8" i="4" a="1"/>
  <c r="X8" i="4" a="1"/>
  <c r="W8" i="4" a="1"/>
  <c r="T8" i="4" a="1"/>
  <c r="S8" i="4" a="1"/>
  <c r="P8" i="4" a="1"/>
  <c r="O8" i="4" a="1"/>
  <c r="L8" i="4" a="1"/>
  <c r="K8" i="4" a="1"/>
  <c r="H8" i="4" a="1"/>
  <c r="G8" i="4" a="1"/>
  <c r="BQ7" i="4" a="1"/>
  <c r="D7" i="4" a="1"/>
  <c r="A7" i="4" a="1"/>
  <c r="BQ6" i="4" a="1"/>
  <c r="D6" i="4" a="1"/>
  <c r="D8" i="4" s="1" a="1"/>
  <c r="A6" i="4" a="1"/>
  <c r="AM20" i="3" a="1"/>
  <c r="AJ20" i="3" a="1"/>
  <c r="AG20" i="3" a="1"/>
  <c r="AD20" i="3" a="1"/>
  <c r="AA20" i="3" a="1"/>
  <c r="X20" i="3" a="1"/>
  <c r="U20" i="3" a="1"/>
  <c r="R20" i="3" a="1"/>
  <c r="O20" i="3" a="1"/>
  <c r="L20" i="3" a="1"/>
  <c r="I20" i="3" a="1"/>
  <c r="D19" i="3" a="1"/>
  <c r="D18" i="3" a="1"/>
  <c r="A18" i="3" a="1"/>
  <c r="D17" i="3" a="1"/>
  <c r="A17" i="3" a="1"/>
  <c r="D15" i="3" a="1"/>
  <c r="A15" i="3" a="1"/>
  <c r="D16" i="3" a="1"/>
  <c r="A16" i="3" a="1"/>
  <c r="AM11" i="3" a="1"/>
  <c r="AJ11" i="3" a="1"/>
  <c r="AG11" i="3" a="1"/>
  <c r="AD11" i="3" a="1"/>
  <c r="AA11" i="3" a="1"/>
  <c r="AA21" i="3" s="1" a="1"/>
  <c r="X11" i="3" a="1"/>
  <c r="U11" i="3" a="1"/>
  <c r="R11" i="3" a="1"/>
  <c r="O11" i="3" a="1"/>
  <c r="L11" i="3" a="1"/>
  <c r="L21" i="3" s="1" a="1"/>
  <c r="I11" i="3" a="1"/>
  <c r="D10" i="3" a="1"/>
  <c r="A10" i="3" a="1"/>
  <c r="D9" i="3" a="1"/>
  <c r="A9" i="3" a="1"/>
  <c r="D6" i="3" a="1"/>
  <c r="A6" i="3" a="1"/>
  <c r="D8" i="3" a="1"/>
  <c r="A8" i="3" a="1"/>
  <c r="D7" i="3" a="1"/>
  <c r="D11" i="3" s="1" a="1"/>
  <c r="A7" i="3" a="1"/>
  <c r="BP67" i="2" a="1"/>
  <c r="BL67" i="2" a="1"/>
  <c r="BH67" i="2" a="1"/>
  <c r="BD67" i="2" a="1"/>
  <c r="BP64" i="2" a="1"/>
  <c r="BO64" i="2" a="1"/>
  <c r="BL64" i="2" a="1"/>
  <c r="BK64" i="2" a="1"/>
  <c r="BH64" i="2" a="1"/>
  <c r="BG64" i="2" a="1"/>
  <c r="BD64" i="2" a="1"/>
  <c r="BC64" i="2" a="1"/>
  <c r="AZ64" i="2" a="1"/>
  <c r="AY64" i="2" a="1"/>
  <c r="AV64" i="2" a="1"/>
  <c r="AU64" i="2" a="1"/>
  <c r="AR64" i="2" a="1"/>
  <c r="AQ64" i="2" a="1"/>
  <c r="AN64" i="2" a="1"/>
  <c r="AM64" i="2" a="1"/>
  <c r="AJ64" i="2" a="1"/>
  <c r="AI64" i="2" a="1"/>
  <c r="AF64" i="2" a="1"/>
  <c r="AE64" i="2" a="1"/>
  <c r="AB64" i="2" a="1"/>
  <c r="AA64" i="2" a="1"/>
  <c r="X64" i="2" a="1"/>
  <c r="W64" i="2" a="1"/>
  <c r="T64" i="2" a="1"/>
  <c r="S64" i="2" a="1"/>
  <c r="P64" i="2" a="1"/>
  <c r="O64" i="2" a="1"/>
  <c r="L64" i="2" a="1"/>
  <c r="K64" i="2" a="1"/>
  <c r="H64" i="2" a="1"/>
  <c r="G64" i="2" a="1"/>
  <c r="A63" i="2" a="1"/>
  <c r="A62" i="2" a="1"/>
  <c r="A61" i="2" a="1"/>
  <c r="BP58" i="2" a="1"/>
  <c r="BO58" i="2" a="1"/>
  <c r="BL58" i="2" a="1"/>
  <c r="BK58" i="2" a="1"/>
  <c r="BH58" i="2" a="1"/>
  <c r="BG58" i="2" a="1"/>
  <c r="BD58" i="2" a="1"/>
  <c r="BC58" i="2" a="1"/>
  <c r="AZ58" i="2" a="1"/>
  <c r="AY58" i="2" a="1"/>
  <c r="AV58" i="2" a="1"/>
  <c r="AU58" i="2" a="1"/>
  <c r="AR58" i="2" a="1"/>
  <c r="AQ58" i="2" a="1"/>
  <c r="AN58" i="2" a="1"/>
  <c r="AM58" i="2" a="1"/>
  <c r="AJ58" i="2" a="1"/>
  <c r="AI58" i="2" a="1"/>
  <c r="AF58" i="2" a="1"/>
  <c r="AE58" i="2" a="1"/>
  <c r="AB58" i="2" a="1"/>
  <c r="AA58" i="2" a="1"/>
  <c r="X58" i="2" a="1"/>
  <c r="W58" i="2" a="1"/>
  <c r="T58" i="2" a="1"/>
  <c r="S58" i="2" a="1"/>
  <c r="P58" i="2" a="1"/>
  <c r="O58" i="2" a="1"/>
  <c r="L58" i="2" a="1"/>
  <c r="K58" i="2" a="1"/>
  <c r="H58" i="2" a="1"/>
  <c r="G58" i="2" a="1"/>
  <c r="A57" i="2" a="1"/>
  <c r="A55" i="2" a="1"/>
  <c r="A56" i="2" a="1"/>
  <c r="BP52" i="2" a="1"/>
  <c r="BO52" i="2" a="1"/>
  <c r="BL52" i="2" a="1"/>
  <c r="BK52" i="2" a="1"/>
  <c r="BH52" i="2" a="1"/>
  <c r="BG52" i="2" a="1"/>
  <c r="BD52" i="2" a="1"/>
  <c r="BC52" i="2" a="1"/>
  <c r="AZ52" i="2" a="1"/>
  <c r="AY52" i="2" a="1"/>
  <c r="AV52" i="2" a="1"/>
  <c r="AU52" i="2" a="1"/>
  <c r="AR52" i="2" a="1"/>
  <c r="AQ52" i="2" a="1"/>
  <c r="AN52" i="2" a="1"/>
  <c r="AM52" i="2" a="1"/>
  <c r="AJ52" i="2" a="1"/>
  <c r="AI52" i="2" a="1"/>
  <c r="AF52" i="2" a="1"/>
  <c r="AE52" i="2" a="1"/>
  <c r="AB52" i="2" a="1"/>
  <c r="AA52" i="2" a="1"/>
  <c r="X52" i="2" a="1"/>
  <c r="W52" i="2" a="1"/>
  <c r="T52" i="2" a="1"/>
  <c r="S52" i="2" a="1"/>
  <c r="P52" i="2" a="1"/>
  <c r="O52" i="2" a="1"/>
  <c r="L52" i="2" a="1"/>
  <c r="K52" i="2" a="1"/>
  <c r="H52" i="2" a="1"/>
  <c r="G52" i="2" a="1"/>
  <c r="A51" i="2" a="1"/>
  <c r="A49" i="2" a="1"/>
  <c r="A50" i="2" a="1"/>
  <c r="A48" i="2" a="1"/>
  <c r="BP41" i="2" a="1"/>
  <c r="BO41" i="2" a="1"/>
  <c r="BL41" i="2" a="1"/>
  <c r="BK41" i="2" a="1"/>
  <c r="BH41" i="2" a="1"/>
  <c r="BG41" i="2" a="1"/>
  <c r="BD41" i="2" a="1"/>
  <c r="BC41" i="2" a="1"/>
  <c r="AZ41" i="2" a="1"/>
  <c r="AY41" i="2" a="1"/>
  <c r="AV41" i="2" a="1"/>
  <c r="AU41" i="2" a="1"/>
  <c r="AR41" i="2" a="1"/>
  <c r="AQ41" i="2" a="1"/>
  <c r="AN41" i="2" a="1"/>
  <c r="AM41" i="2" a="1"/>
  <c r="AJ41" i="2" a="1"/>
  <c r="AI41" i="2" a="1"/>
  <c r="AF41" i="2" a="1"/>
  <c r="AE41" i="2" a="1"/>
  <c r="AB41" i="2" a="1"/>
  <c r="AA41" i="2" a="1"/>
  <c r="X41" i="2" a="1"/>
  <c r="W41" i="2" a="1"/>
  <c r="T41" i="2" a="1"/>
  <c r="S41" i="2" a="1"/>
  <c r="P41" i="2" a="1"/>
  <c r="O41" i="2" a="1"/>
  <c r="L41" i="2" a="1"/>
  <c r="K41" i="2" a="1"/>
  <c r="H41" i="2" a="1"/>
  <c r="G41" i="2" a="1"/>
  <c r="A40" i="2" a="1"/>
  <c r="A37" i="2" a="1"/>
  <c r="A39" i="2" a="1"/>
  <c r="A38" i="2" a="1"/>
  <c r="BP34" i="2" a="1"/>
  <c r="BO34" i="2" a="1"/>
  <c r="BL34" i="2" a="1"/>
  <c r="BK34" i="2" a="1"/>
  <c r="BH34" i="2" a="1"/>
  <c r="BG34" i="2" a="1"/>
  <c r="BD34" i="2" a="1"/>
  <c r="BC34" i="2" a="1"/>
  <c r="AZ34" i="2" a="1"/>
  <c r="AY34" i="2" a="1"/>
  <c r="AV34" i="2" a="1"/>
  <c r="AU34" i="2" a="1"/>
  <c r="AR34" i="2" a="1"/>
  <c r="AQ34" i="2" a="1"/>
  <c r="AN34" i="2" a="1"/>
  <c r="AM34" i="2" a="1"/>
  <c r="AJ34" i="2" a="1"/>
  <c r="AI34" i="2" a="1"/>
  <c r="AF34" i="2" a="1"/>
  <c r="AE34" i="2" a="1"/>
  <c r="AB34" i="2" a="1"/>
  <c r="AA34" i="2" a="1"/>
  <c r="X34" i="2" a="1"/>
  <c r="W34" i="2" a="1"/>
  <c r="T34" i="2" a="1"/>
  <c r="S34" i="2" a="1"/>
  <c r="P34" i="2" a="1"/>
  <c r="O34" i="2" a="1"/>
  <c r="L34" i="2" a="1"/>
  <c r="K34" i="2" a="1"/>
  <c r="H34" i="2" a="1"/>
  <c r="G34" i="2" a="1"/>
  <c r="A33" i="2" a="1"/>
  <c r="A30" i="2" a="1"/>
  <c r="A31" i="2" a="1"/>
  <c r="A29" i="2" a="1"/>
  <c r="A32" i="2" a="1"/>
  <c r="BP26" i="2" a="1"/>
  <c r="BO26" i="2" a="1"/>
  <c r="BL26" i="2" a="1"/>
  <c r="BK26" i="2" a="1"/>
  <c r="BH26" i="2" a="1"/>
  <c r="BG26" i="2" a="1"/>
  <c r="BD26" i="2" a="1"/>
  <c r="BC26" i="2" a="1"/>
  <c r="AZ26" i="2" a="1"/>
  <c r="AY26" i="2" a="1"/>
  <c r="AV26" i="2" a="1"/>
  <c r="AU26" i="2" a="1"/>
  <c r="AR26" i="2" a="1"/>
  <c r="AQ26" i="2" a="1"/>
  <c r="AN26" i="2" a="1"/>
  <c r="AM26" i="2" a="1"/>
  <c r="AJ26" i="2" a="1"/>
  <c r="AI26" i="2" a="1"/>
  <c r="AF26" i="2" a="1"/>
  <c r="AE26" i="2" a="1"/>
  <c r="AB26" i="2" a="1"/>
  <c r="AA26" i="2" a="1"/>
  <c r="X26" i="2" a="1"/>
  <c r="W26" i="2" a="1"/>
  <c r="T26" i="2" a="1"/>
  <c r="S26" i="2" a="1"/>
  <c r="P26" i="2" a="1"/>
  <c r="O26" i="2" a="1"/>
  <c r="L26" i="2" a="1"/>
  <c r="K26" i="2" a="1"/>
  <c r="H26" i="2" a="1"/>
  <c r="G26" i="2" a="1"/>
  <c r="D23" i="2" a="1"/>
  <c r="D22" i="2" a="1"/>
  <c r="D25" i="2" a="1"/>
  <c r="A24" i="2" a="1"/>
  <c r="BP19" i="2" a="1"/>
  <c r="BO19" i="2" a="1"/>
  <c r="BL19" i="2" a="1"/>
  <c r="BK19" i="2" a="1"/>
  <c r="BH19" i="2" a="1"/>
  <c r="BG19" i="2" a="1"/>
  <c r="BD19" i="2" a="1"/>
  <c r="BC19" i="2" a="1"/>
  <c r="AZ19" i="2" a="1"/>
  <c r="AY19" i="2" a="1"/>
  <c r="AV19" i="2" a="1"/>
  <c r="AU19" i="2" a="1"/>
  <c r="AR19" i="2" a="1"/>
  <c r="AQ19" i="2" a="1"/>
  <c r="AN19" i="2" a="1"/>
  <c r="AM19" i="2" a="1"/>
  <c r="AJ19" i="2" a="1"/>
  <c r="AI19" i="2" a="1"/>
  <c r="AF19" i="2" a="1"/>
  <c r="AE19" i="2" a="1"/>
  <c r="AB19" i="2" a="1"/>
  <c r="AA19" i="2" a="1"/>
  <c r="X19" i="2" a="1"/>
  <c r="W19" i="2" a="1"/>
  <c r="A18" i="2" a="1"/>
  <c r="A17" i="2" a="1"/>
  <c r="BR16" i="2" a="1"/>
  <c r="BQ16" i="2" a="1"/>
  <c r="D16" i="2" s="1" a="1"/>
  <c r="A16" i="2" a="1"/>
  <c r="BP13" i="2" a="1"/>
  <c r="BO13" i="2" a="1"/>
  <c r="BL13" i="2" a="1"/>
  <c r="BK13" i="2" a="1"/>
  <c r="BH13" i="2" a="1"/>
  <c r="BG13" i="2" a="1"/>
  <c r="BD13" i="2" a="1"/>
  <c r="BC13" i="2" a="1"/>
  <c r="AZ13" i="2" a="1"/>
  <c r="AY13" i="2" a="1"/>
  <c r="AV13" i="2" a="1"/>
  <c r="AU13" i="2" a="1"/>
  <c r="AR13" i="2" a="1"/>
  <c r="AQ13" i="2" a="1"/>
  <c r="AN13" i="2" a="1"/>
  <c r="AM13" i="2" a="1"/>
  <c r="AJ13" i="2" a="1"/>
  <c r="AI13" i="2" a="1"/>
  <c r="AF13" i="2" a="1"/>
  <c r="AE13" i="2" a="1"/>
  <c r="AB13" i="2" a="1"/>
  <c r="AA13" i="2" a="1"/>
  <c r="X13" i="2" a="1"/>
  <c r="W13" i="2" a="1"/>
  <c r="T13" i="2" a="1"/>
  <c r="S13" i="2" a="1"/>
  <c r="P13" i="2" a="1"/>
  <c r="O13" i="2" a="1"/>
  <c r="L13" i="2" a="1"/>
  <c r="K13" i="2" a="1"/>
  <c r="H13" i="2" a="1"/>
  <c r="G13" i="2" a="1"/>
  <c r="A12" i="2" a="1"/>
  <c r="BR11" i="2" a="1"/>
  <c r="BQ11" i="2" a="1"/>
  <c r="D11" i="2" s="1" a="1"/>
  <c r="A11" i="2" a="1"/>
  <c r="BP8" i="2" a="1"/>
  <c r="BO8" i="2" a="1"/>
  <c r="BL8" i="2" a="1"/>
  <c r="BK8" i="2" a="1"/>
  <c r="BH8" i="2" a="1"/>
  <c r="BG8" i="2" a="1"/>
  <c r="BD8" i="2" a="1"/>
  <c r="BC8" i="2" a="1"/>
  <c r="AZ8" i="2" a="1"/>
  <c r="AY8" i="2" a="1"/>
  <c r="AV8" i="2" a="1"/>
  <c r="AU8" i="2" a="1"/>
  <c r="AR8" i="2" a="1"/>
  <c r="AQ8" i="2" a="1"/>
  <c r="AN8" i="2" a="1"/>
  <c r="AM8" i="2" a="1"/>
  <c r="AJ8" i="2" a="1"/>
  <c r="AI8" i="2" a="1"/>
  <c r="AF8" i="2" a="1"/>
  <c r="AE8" i="2" a="1"/>
  <c r="AB8" i="2" a="1"/>
  <c r="AA8" i="2" a="1"/>
  <c r="X8" i="2" a="1"/>
  <c r="W8" i="2" a="1"/>
  <c r="T8" i="2" a="1"/>
  <c r="S8" i="2" a="1"/>
  <c r="P8" i="2" a="1"/>
  <c r="O8" i="2" a="1"/>
  <c r="L8" i="2" a="1"/>
  <c r="K8" i="2" a="1"/>
  <c r="H8" i="2" a="1"/>
  <c r="G8" i="2" a="1"/>
  <c r="D7" i="2" a="1"/>
  <c r="BQ6" i="2" a="1"/>
  <c r="D6" i="2" s="1" a="1"/>
  <c r="D8" i="2" s="1" a="1"/>
  <c r="C45" i="1" a="1"/>
  <c r="C44" i="1" a="1"/>
  <c r="C43" i="1" a="1"/>
  <c r="C42" i="1" a="1"/>
  <c r="C41" i="1" a="1"/>
  <c r="C40" i="1" a="1"/>
  <c r="C39" i="1" a="1"/>
  <c r="C38" i="1" a="1"/>
  <c r="C37" i="1" a="1"/>
  <c r="C36" i="1" a="1"/>
  <c r="C35" i="1" a="1"/>
  <c r="C34" i="1" a="1"/>
  <c r="C33" i="1" a="1"/>
  <c r="C32" i="1" a="1"/>
  <c r="C31" i="1" a="1"/>
  <c r="C30" i="1" a="1"/>
  <c r="C29" i="1" a="1"/>
  <c r="C28" i="1" a="1"/>
  <c r="C27" i="1" a="1"/>
  <c r="C26" i="1" a="1"/>
  <c r="C25" i="1" a="1"/>
  <c r="C24" i="1" a="1"/>
  <c r="C23" i="1" a="1"/>
  <c r="C22" i="1" a="1"/>
  <c r="C21" i="1" a="1"/>
  <c r="C20" i="1" a="1"/>
  <c r="C19" i="1" a="1"/>
  <c r="C18" i="1" a="1"/>
  <c r="C17" i="1" a="1"/>
  <c r="C16" i="1" a="1"/>
  <c r="C15" i="1" a="1"/>
  <c r="C14" i="1" a="1"/>
  <c r="C13" i="1" a="1"/>
  <c r="C12" i="1" a="1"/>
  <c r="C11" i="1" a="1"/>
  <c r="C10" i="1" a="1"/>
  <c r="C9" i="1" a="1"/>
  <c r="C8" i="1" a="1"/>
  <c r="I31" i="5" l="1"/>
  <c r="D30" i="5" a="1"/>
  <c r="D31" i="5" s="1" a="1"/>
  <c r="D96" i="4" s="1"/>
  <c r="D94" i="4"/>
  <c r="L96" i="4"/>
  <c r="BP94" i="4" a="1"/>
  <c r="BO94" i="4" a="1"/>
  <c r="BP95" i="4" s="1" a="1"/>
  <c r="BP97" i="4" s="1" a="1"/>
  <c r="BL94" i="4" a="1"/>
  <c r="BK94" i="4" a="1"/>
  <c r="BG94" i="4" a="1"/>
  <c r="BD94" i="4" a="1"/>
  <c r="BC94" i="4" a="1"/>
  <c r="BD95" i="4" s="1" a="1"/>
  <c r="BD97" i="4" s="1" a="1"/>
  <c r="AZ94" i="4" a="1"/>
  <c r="AY94" i="4" a="1"/>
  <c r="AV94" i="4" a="1"/>
  <c r="AU94" i="4" a="1"/>
  <c r="AR94" i="4" a="1"/>
  <c r="AQ94" i="4" a="1"/>
  <c r="AN94" i="4" a="1"/>
  <c r="BH94" i="4" a="1"/>
  <c r="BL95" i="4" a="1"/>
  <c r="BL97" i="4" s="1" a="1"/>
  <c r="AM94" i="4" a="1"/>
  <c r="AN95" i="4" s="1" a="1"/>
  <c r="AN97" i="4" s="1" a="1"/>
  <c r="AJ94" i="4" a="1"/>
  <c r="AI94" i="4" a="1"/>
  <c r="AJ95" i="4" s="1" a="1"/>
  <c r="AJ97" i="4" s="1" a="1"/>
  <c r="AF94" i="4" a="1"/>
  <c r="AE94" i="4" a="1"/>
  <c r="D70" i="4" a="1"/>
  <c r="AB94" i="4" a="1"/>
  <c r="AA94" i="4" a="1"/>
  <c r="AB95" i="4" s="1" a="1"/>
  <c r="AB97" i="4" s="1" a="1"/>
  <c r="X94" i="4" a="1"/>
  <c r="W94" i="4" a="1"/>
  <c r="X95" i="4" s="1" a="1"/>
  <c r="X97" i="4" s="1" a="1"/>
  <c r="T94" i="4" a="1"/>
  <c r="S94" i="4" a="1"/>
  <c r="P94" i="4" a="1"/>
  <c r="O94" i="4" a="1"/>
  <c r="I21" i="3" a="1"/>
  <c r="L67" i="2" s="1"/>
  <c r="D13" i="2" a="1"/>
  <c r="D20" i="3" a="1"/>
  <c r="D21" i="3" s="1" a="1"/>
  <c r="F21" i="3" a="1"/>
  <c r="H67" i="2" s="1"/>
  <c r="X21" i="3" a="1"/>
  <c r="AM21" i="3" a="1"/>
  <c r="AG21" i="3" a="1"/>
  <c r="U21" i="3" a="1"/>
  <c r="O21" i="3" a="1"/>
  <c r="AJ21" i="3" a="1"/>
  <c r="AD21" i="3" a="1"/>
  <c r="R21" i="3" a="1"/>
  <c r="D58" i="2" a="1"/>
  <c r="D52" i="2" a="1"/>
  <c r="D64" i="2" a="1"/>
  <c r="BP65" i="2" a="1"/>
  <c r="BO65" i="2" a="1"/>
  <c r="BL65" i="2" a="1"/>
  <c r="BK65" i="2" a="1"/>
  <c r="D19" i="2" a="1"/>
  <c r="BH65" i="2" a="1"/>
  <c r="BG65" i="2" a="1"/>
  <c r="BH66" i="2" s="1" a="1"/>
  <c r="BH68" i="2" s="1" a="1"/>
  <c r="BD65" i="2" a="1"/>
  <c r="BC65" i="2" a="1"/>
  <c r="AZ65" i="2" a="1"/>
  <c r="AY65" i="2" a="1"/>
  <c r="AV65" i="2" a="1"/>
  <c r="AU65" i="2" a="1"/>
  <c r="AV66" i="2" s="1" a="1"/>
  <c r="AV68" i="2" s="1" a="1"/>
  <c r="AR65" i="2" a="1"/>
  <c r="AQ65" i="2" a="1"/>
  <c r="AN65" i="2" a="1"/>
  <c r="AM65" i="2" a="1"/>
  <c r="AJ65" i="2" a="1"/>
  <c r="AI65" i="2" a="1"/>
  <c r="AF65" i="2" a="1"/>
  <c r="AE65" i="2" a="1"/>
  <c r="AB65" i="2" a="1"/>
  <c r="AA65" i="2" a="1"/>
  <c r="X65" i="2" a="1"/>
  <c r="W65" i="2" a="1"/>
  <c r="T65" i="2" a="1"/>
  <c r="S65" i="2" a="1"/>
  <c r="P65" i="2" a="1"/>
  <c r="O65" i="2" a="1"/>
  <c r="P66" i="2" s="1" a="1"/>
  <c r="P68" i="2" s="1" a="1"/>
  <c r="L65" i="2" a="1"/>
  <c r="K65" i="2" a="1"/>
  <c r="H65" i="2" a="1"/>
  <c r="G65" i="2" a="1"/>
  <c r="D41" i="2" a="1"/>
  <c r="BQ19" i="2" a="1"/>
  <c r="BQ8" i="4" a="1"/>
  <c r="D34" i="2" a="1"/>
  <c r="D97" i="4" l="1"/>
  <c r="AF95" i="4" a="1"/>
  <c r="AF97" i="4" s="1" a="1"/>
  <c r="AR95" i="4" a="1"/>
  <c r="AR97" i="4" s="1" a="1"/>
  <c r="BH95" i="4" a="1"/>
  <c r="BH97" i="4" s="1" a="1"/>
  <c r="P95" i="4" a="1"/>
  <c r="P97" i="4" s="1" a="1"/>
  <c r="AZ95" i="4" a="1"/>
  <c r="AZ97" i="4" s="1" a="1"/>
  <c r="AV95" i="4" a="1"/>
  <c r="AV97" i="4" s="1" a="1"/>
  <c r="L95" i="4" a="1"/>
  <c r="L97" i="4" s="1" a="1"/>
  <c r="T95" i="4" a="1"/>
  <c r="T97" i="4" s="1" a="1"/>
  <c r="H97" i="4" a="1"/>
  <c r="AN66" i="2" a="1"/>
  <c r="AN68" i="2" s="1" a="1"/>
  <c r="BP66" i="2" a="1"/>
  <c r="BP68" i="2" s="1" a="1"/>
  <c r="AZ66" i="2" a="1"/>
  <c r="AZ68" i="2" s="1" a="1"/>
  <c r="L66" i="2" a="1"/>
  <c r="L68" i="2" s="1" a="1"/>
  <c r="BL66" i="2" a="1"/>
  <c r="BL68" i="2" s="1" a="1"/>
  <c r="AR66" i="2" a="1"/>
  <c r="AR68" i="2" s="1" a="1"/>
  <c r="T66" i="2" a="1"/>
  <c r="T68" i="2" s="1" a="1"/>
  <c r="AB66" i="2" a="1"/>
  <c r="AB68" i="2" s="1" a="1"/>
  <c r="H66" i="2" a="1"/>
  <c r="H68" i="2" s="1" a="1"/>
  <c r="AF66" i="2" a="1"/>
  <c r="AF68" i="2" s="1" a="1"/>
  <c r="AJ66" i="2" a="1"/>
  <c r="AJ68" i="2" s="1" a="1"/>
  <c r="X66" i="2" a="1"/>
  <c r="X68" i="2" s="1" a="1"/>
  <c r="D65" i="2" a="1"/>
  <c r="BD66" i="2" a="1"/>
  <c r="BD68" i="2" s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<sst xmlns="http://schemas.openxmlformats.org/spreadsheetml/2006/main" count="1522" uniqueCount="201">
  <si>
    <t xml:space="preserve">2026-2027 TYRA </t>
  </si>
  <si>
    <t>Contestant</t>
  </si>
  <si>
    <t xml:space="preserve">Division </t>
  </si>
  <si>
    <t xml:space="preserve">Compete @ 6 Rodeos </t>
  </si>
  <si>
    <t>Raffle Tickets</t>
  </si>
  <si>
    <t>FINALS BOUND</t>
  </si>
  <si>
    <t>Addi Kate Morris</t>
  </si>
  <si>
    <t>Addy McKinnis</t>
  </si>
  <si>
    <t>Adilyn Brown</t>
  </si>
  <si>
    <t>Battle Hamrick</t>
  </si>
  <si>
    <t>Charlee Kayte Smith</t>
  </si>
  <si>
    <t>K-4</t>
  </si>
  <si>
    <t>Conner Smith</t>
  </si>
  <si>
    <t>Cullen Clouse</t>
  </si>
  <si>
    <t>Easton Sanders</t>
  </si>
  <si>
    <t>Fisher Ann Rinehart</t>
  </si>
  <si>
    <t>Gracie Layne Draffin</t>
  </si>
  <si>
    <t>Gus Moore</t>
  </si>
  <si>
    <t>Halle Pete Rinehart</t>
  </si>
  <si>
    <t>Harper Butler</t>
  </si>
  <si>
    <t>Jase Lepard</t>
  </si>
  <si>
    <t>Jewel Hayse</t>
  </si>
  <si>
    <t>Kennedy Hastings</t>
  </si>
  <si>
    <t>Kinsleigh Hopper</t>
  </si>
  <si>
    <t>Kix Ross</t>
  </si>
  <si>
    <t>Kori Jane Moore</t>
  </si>
  <si>
    <t>Lane Clouse</t>
  </si>
  <si>
    <t>Layney Butler</t>
  </si>
  <si>
    <t>LB Friskillo</t>
  </si>
  <si>
    <t>Macee Ponds</t>
  </si>
  <si>
    <t>Maddie Rose Locke</t>
  </si>
  <si>
    <t>Piper Massey</t>
  </si>
  <si>
    <t>Ryder Millington</t>
  </si>
  <si>
    <t>Slayten Twisdale</t>
  </si>
  <si>
    <t>Sterling Twisdale</t>
  </si>
  <si>
    <t>Total Points</t>
  </si>
  <si>
    <t xml:space="preserve">Halls, TN </t>
  </si>
  <si>
    <t>Holly Springs, MS</t>
  </si>
  <si>
    <t>Como, MS</t>
  </si>
  <si>
    <t xml:space="preserve">Como, MS </t>
  </si>
  <si>
    <t xml:space="preserve">Mason, TN </t>
  </si>
  <si>
    <t xml:space="preserve">Decaturville, TN </t>
  </si>
  <si>
    <t xml:space="preserve">Guys, TN </t>
  </si>
  <si>
    <t>Guys, TN</t>
  </si>
  <si>
    <t>Selmer, TN</t>
  </si>
  <si>
    <t xml:space="preserve">Selmer, TN </t>
  </si>
  <si>
    <t xml:space="preserve">8/8/2026 AM </t>
  </si>
  <si>
    <t>8/8/2026 PM</t>
  </si>
  <si>
    <t xml:space="preserve">9/26/2026 AM </t>
  </si>
  <si>
    <t>9/26/2026 PM</t>
  </si>
  <si>
    <t>10/17/2026 AM</t>
  </si>
  <si>
    <t xml:space="preserve">10/17/2026 PM </t>
  </si>
  <si>
    <t>11/21/2026 AM</t>
  </si>
  <si>
    <t xml:space="preserve">11/21/2026 PM </t>
  </si>
  <si>
    <t>2/19/2024 AM</t>
  </si>
  <si>
    <t>2/19/2024 PM</t>
  </si>
  <si>
    <t>03/02/2024 AM</t>
  </si>
  <si>
    <t>03/02/2024 PM</t>
  </si>
  <si>
    <t xml:space="preserve">04/06/2024 AM </t>
  </si>
  <si>
    <t xml:space="preserve">04/06/2024 PM </t>
  </si>
  <si>
    <t>PP</t>
  </si>
  <si>
    <t>AVG</t>
  </si>
  <si>
    <t xml:space="preserve">Steer Bareback Riding </t>
  </si>
  <si>
    <t>SCORE</t>
  </si>
  <si>
    <t xml:space="preserve">EVENT POINTS </t>
  </si>
  <si>
    <t>Gus</t>
  </si>
  <si>
    <t>Moore</t>
  </si>
  <si>
    <t>Conner</t>
  </si>
  <si>
    <t>Smith</t>
  </si>
  <si>
    <t>EVENT TOTALS</t>
  </si>
  <si>
    <t>Saddle Steer Riding</t>
  </si>
  <si>
    <t>TIME</t>
  </si>
  <si>
    <t>Boys Breakaway Roping</t>
  </si>
  <si>
    <t xml:space="preserve">Smith </t>
  </si>
  <si>
    <t xml:space="preserve">Chute Dogging </t>
  </si>
  <si>
    <t xml:space="preserve">Easton </t>
  </si>
  <si>
    <t>Sanders</t>
  </si>
  <si>
    <t>Cullen</t>
  </si>
  <si>
    <t>Clouse</t>
  </si>
  <si>
    <t>Barrel Racing</t>
  </si>
  <si>
    <t>Halle Pete</t>
  </si>
  <si>
    <t>Rinehart</t>
  </si>
  <si>
    <t>NT</t>
  </si>
  <si>
    <t>Charlee Kayte</t>
  </si>
  <si>
    <t>Slayten</t>
  </si>
  <si>
    <t>Twisdale</t>
  </si>
  <si>
    <t>Kinsleigh</t>
  </si>
  <si>
    <t>Hopper</t>
  </si>
  <si>
    <t xml:space="preserve">Pole Bending </t>
  </si>
  <si>
    <t xml:space="preserve">Team Roping </t>
  </si>
  <si>
    <t>Girls Goat Tying</t>
  </si>
  <si>
    <t xml:space="preserve">Boys Goat Tying </t>
  </si>
  <si>
    <t>Bull Riding (K-5)</t>
  </si>
  <si>
    <t>Kix</t>
  </si>
  <si>
    <t>Ross</t>
  </si>
  <si>
    <t xml:space="preserve">TOTAL </t>
  </si>
  <si>
    <t>Zero Out</t>
  </si>
  <si>
    <t>PPP</t>
  </si>
  <si>
    <t>HS, MS</t>
  </si>
  <si>
    <t>Mason, TN</t>
  </si>
  <si>
    <t xml:space="preserve">9/10/23 AM </t>
  </si>
  <si>
    <t>9/10/23 PM</t>
  </si>
  <si>
    <t>10/28/2023 AM</t>
  </si>
  <si>
    <t xml:space="preserve">10/28/2023 PM </t>
  </si>
  <si>
    <t>11/18/2023 AM</t>
  </si>
  <si>
    <t>02/19/2024 AM</t>
  </si>
  <si>
    <t>02/19/2024 PM</t>
  </si>
  <si>
    <t xml:space="preserve">Girls All Around </t>
  </si>
  <si>
    <t>TOTAL POINTS</t>
  </si>
  <si>
    <t xml:space="preserve">Halle Pete </t>
  </si>
  <si>
    <t xml:space="preserve">Slayten </t>
  </si>
  <si>
    <t xml:space="preserve">Boys All Around </t>
  </si>
  <si>
    <t>Easton</t>
  </si>
  <si>
    <t>5-8</t>
  </si>
  <si>
    <t># of</t>
  </si>
  <si>
    <t xml:space="preserve">8/8/2026 PM </t>
  </si>
  <si>
    <t xml:space="preserve">9/10/2023 AM </t>
  </si>
  <si>
    <t>9/10/2023 PM</t>
  </si>
  <si>
    <t>11/18/2023 PM</t>
  </si>
  <si>
    <t xml:space="preserve">02/19/2024 AM </t>
  </si>
  <si>
    <t xml:space="preserve">03/02/2024 PM </t>
  </si>
  <si>
    <t>Rodeos</t>
  </si>
  <si>
    <t>Avg</t>
  </si>
  <si>
    <t>Entered</t>
  </si>
  <si>
    <t>Time</t>
  </si>
  <si>
    <t>Girls Breakaway Roping</t>
  </si>
  <si>
    <t>Gracie Layne</t>
  </si>
  <si>
    <t>Draffin</t>
  </si>
  <si>
    <t>0</t>
  </si>
  <si>
    <t>Fisher Ann</t>
  </si>
  <si>
    <t>Harper</t>
  </si>
  <si>
    <t>Butler</t>
  </si>
  <si>
    <t>Kori Jane</t>
  </si>
  <si>
    <t>Maddie Rose</t>
  </si>
  <si>
    <t>Locke</t>
  </si>
  <si>
    <t>Layney</t>
  </si>
  <si>
    <t>Lane</t>
  </si>
  <si>
    <t>Jase</t>
  </si>
  <si>
    <t>Lepard</t>
  </si>
  <si>
    <t>Ryder</t>
  </si>
  <si>
    <t>Millington</t>
  </si>
  <si>
    <t>10.030</t>
  </si>
  <si>
    <t>Houston</t>
  </si>
  <si>
    <t>Dean</t>
  </si>
  <si>
    <t>4.680</t>
  </si>
  <si>
    <t>Sterling</t>
  </si>
  <si>
    <t>16.714</t>
  </si>
  <si>
    <t>17.507</t>
  </si>
  <si>
    <t>17.586</t>
  </si>
  <si>
    <t>Macee</t>
  </si>
  <si>
    <t>Ponds</t>
  </si>
  <si>
    <t>18.054</t>
  </si>
  <si>
    <t>17.841</t>
  </si>
  <si>
    <t>17.489</t>
  </si>
  <si>
    <t>22.032</t>
  </si>
  <si>
    <t>Addy</t>
  </si>
  <si>
    <t>McKinnis</t>
  </si>
  <si>
    <t>19.085</t>
  </si>
  <si>
    <t>Piper</t>
  </si>
  <si>
    <t>Massey</t>
  </si>
  <si>
    <t>17.272</t>
  </si>
  <si>
    <t>Kennedy</t>
  </si>
  <si>
    <t>Hastings</t>
  </si>
  <si>
    <t>18.424</t>
  </si>
  <si>
    <t>Adilyn</t>
  </si>
  <si>
    <t>Brown</t>
  </si>
  <si>
    <t>22.665</t>
  </si>
  <si>
    <t>29.766</t>
  </si>
  <si>
    <t>29.649</t>
  </si>
  <si>
    <t>26.378</t>
  </si>
  <si>
    <t>24.102</t>
  </si>
  <si>
    <t>22.554</t>
  </si>
  <si>
    <t>26.799</t>
  </si>
  <si>
    <t>29.424</t>
  </si>
  <si>
    <t>Team Roping - Header</t>
  </si>
  <si>
    <t>25.290</t>
  </si>
  <si>
    <t>Team Roping - Heeler</t>
  </si>
  <si>
    <t>13.120</t>
  </si>
  <si>
    <t>13.270</t>
  </si>
  <si>
    <t>14.500</t>
  </si>
  <si>
    <t>20.410</t>
  </si>
  <si>
    <t>16.350</t>
  </si>
  <si>
    <t>12.660</t>
  </si>
  <si>
    <t xml:space="preserve">Ryder </t>
  </si>
  <si>
    <t>16..00</t>
  </si>
  <si>
    <t>Bull Riding (6-8)</t>
  </si>
  <si>
    <t>Battle</t>
  </si>
  <si>
    <t>Hamrick</t>
  </si>
  <si>
    <t>LB</t>
  </si>
  <si>
    <t>Friskillo</t>
  </si>
  <si>
    <t>HS, TN</t>
  </si>
  <si>
    <t xml:space="preserve">HS, TN </t>
  </si>
  <si>
    <t xml:space="preserve">11/18/2023 AM </t>
  </si>
  <si>
    <t xml:space="preserve">11/18/2023 PM </t>
  </si>
  <si>
    <t xml:space="preserve">03/02/2024 AM </t>
  </si>
  <si>
    <t>04/06/2024 AM</t>
  </si>
  <si>
    <t>04/06/2024 PM</t>
  </si>
  <si>
    <t xml:space="preserve">Draffin </t>
  </si>
  <si>
    <t xml:space="preserve">Harper </t>
  </si>
  <si>
    <t xml:space="preserve">Kennedy </t>
  </si>
  <si>
    <t xml:space="preserve">Jase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</si>
</sst>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\-d"/>
    <numFmt numFmtId="165" formatCode="0.0"/>
    <numFmt numFmtId="166" formatCode="0.000"/>
  </numFmts>
  <fonts count="45">
    <font>
      <sz val="11"/>
      <color indexed="8"/>
      <name val="Calibri"/>
    </font>
    <font>
      <sz val="36"/>
      <color indexed="11"/>
      <name val="GROBOLD"/>
    </font>
    <font>
      <sz val="11"/>
      <color indexed="11"/>
      <name val="GROBOLD"/>
    </font>
    <font>
      <u/>
      <sz val="16"/>
      <color indexed="12"/>
      <name val="Six Week Holiday DEMO Regular"/>
    </font>
    <font>
      <sz val="16"/>
      <color indexed="12"/>
      <name val="Six Week Holiday DEMO Regular"/>
    </font>
    <font>
      <sz val="16"/>
      <color indexed="14"/>
      <name val="Six Week Holiday DEMO Regular"/>
    </font>
    <font>
      <u/>
      <sz val="16"/>
      <color indexed="8"/>
      <name val="Six Week Holiday DEMO Regular"/>
    </font>
    <font>
      <sz val="16"/>
      <color indexed="8"/>
      <name val="Six Week Holiday DEMO Regular"/>
    </font>
    <font>
      <sz val="14"/>
      <color indexed="8"/>
      <name val="Avenir Book"/>
      <family val="2"/>
    </font>
    <font>
      <sz val="16"/>
      <color indexed="8"/>
      <name val="Calibri"/>
      <family val="2"/>
    </font>
    <font>
      <sz val="16"/>
      <color indexed="17"/>
      <name val="Calibri"/>
      <family val="2"/>
    </font>
    <font>
      <b/>
      <sz val="18"/>
      <color indexed="8"/>
      <name val="Avenir Next Regular"/>
    </font>
    <font>
      <sz val="18"/>
      <color indexed="8"/>
      <name val="Avenir Next Regular"/>
    </font>
    <font>
      <sz val="18"/>
      <color indexed="16"/>
      <name val="Avenir Next Regular"/>
    </font>
    <font>
      <b/>
      <u/>
      <sz val="72"/>
      <color indexed="11"/>
      <name val="Six Week Holiday DEMO Regular"/>
    </font>
    <font>
      <b/>
      <u/>
      <sz val="36"/>
      <color indexed="11"/>
      <name val="Six Week Holiday DEMO Regular"/>
    </font>
    <font>
      <sz val="20"/>
      <color indexed="8"/>
      <name val="Avenir Next Regular"/>
    </font>
    <font>
      <b/>
      <sz val="22"/>
      <color indexed="11"/>
      <name val="Avenir Next Regular"/>
    </font>
    <font>
      <sz val="18"/>
      <color indexed="8"/>
      <name val="Avenir Book"/>
      <family val="2"/>
    </font>
    <font>
      <sz val="12"/>
      <color indexed="8"/>
      <name val="Avenir Book"/>
      <family val="2"/>
    </font>
    <font>
      <sz val="16"/>
      <color indexed="8"/>
      <name val="Avenir Next Regular"/>
    </font>
    <font>
      <b/>
      <sz val="18"/>
      <color indexed="16"/>
      <name val="Avenir Next Regular"/>
    </font>
    <font>
      <sz val="28"/>
      <color indexed="21"/>
      <name val="Maku Bold"/>
    </font>
    <font>
      <sz val="16"/>
      <color indexed="8"/>
      <name val="Avenir Book"/>
      <family val="2"/>
    </font>
    <font>
      <b/>
      <sz val="16"/>
      <color indexed="8"/>
      <name val="Avenir Next Regular"/>
    </font>
    <font>
      <sz val="16"/>
      <color indexed="24"/>
      <name val="Avenir Next Regular"/>
    </font>
    <font>
      <sz val="16"/>
      <color indexed="16"/>
      <name val="Avenir Next Regular"/>
    </font>
    <font>
      <b/>
      <sz val="20"/>
      <color indexed="8"/>
      <name val="Avenir Next Regular"/>
    </font>
    <font>
      <u/>
      <sz val="18"/>
      <color indexed="16"/>
      <name val="Avenir Next Regular"/>
    </font>
    <font>
      <u/>
      <sz val="16"/>
      <color indexed="16"/>
      <name val="Avenir Next Regular"/>
    </font>
    <font>
      <sz val="14"/>
      <color indexed="16"/>
      <name val="Avenir Next Regular"/>
    </font>
    <font>
      <sz val="14"/>
      <color indexed="8"/>
      <name val="Avenir Next Regular"/>
    </font>
    <font>
      <sz val="18"/>
      <color indexed="24"/>
      <name val="Avenir Next Regular"/>
    </font>
    <font>
      <sz val="14"/>
      <color indexed="24"/>
      <name val="Avenir Next Regular"/>
    </font>
    <font>
      <b/>
      <sz val="14"/>
      <color indexed="24"/>
      <name val="Avenir Next Regular"/>
    </font>
    <font>
      <u/>
      <sz val="16"/>
      <color indexed="8"/>
      <name val="Avenir Book"/>
      <family val="2"/>
    </font>
    <font>
      <sz val="16"/>
      <color indexed="16"/>
      <name val="Avenir Book"/>
      <family val="2"/>
    </font>
    <font>
      <b/>
      <sz val="18"/>
      <color indexed="24"/>
      <name val="Avenir Next Regular"/>
    </font>
    <font>
      <sz val="30"/>
      <color indexed="8"/>
      <name val="Avenir Next Regular"/>
    </font>
    <font>
      <sz val="18"/>
      <color indexed="8"/>
      <name val="Calibri"/>
      <family val="2"/>
    </font>
    <font>
      <sz val="18"/>
      <color theme="0" tint="-0.14999847407452621"/>
      <name val="Avenir Next Regular"/>
    </font>
    <font>
      <sz val="11"/>
      <color theme="0" tint="-0.14999847407452621"/>
      <name val="Calibri"/>
      <family val="2"/>
    </font>
    <font>
      <sz val="16"/>
      <color theme="0" tint="-0.14999847407452621"/>
      <name val="Avenir Next Regular"/>
    </font>
    <font>
      <sz val="12"/>
      <color theme="0" tint="-0.14999847407452621"/>
      <name val="Avenir Book"/>
      <family val="2"/>
    </font>
    <font>
      <sz val="16"/>
      <color theme="0" tint="-0.1499984740745262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5"/>
        <bgColor auto="1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455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49" fontId="3" fillId="3" borderId="22" xfId="0" applyNumberFormat="1" applyFont="1" applyFill="1" applyBorder="1"/>
    <xf numFmtId="0" fontId="3" fillId="3" borderId="23" xfId="0" applyFont="1" applyFill="1" applyBorder="1"/>
    <xf numFmtId="49" fontId="3" fillId="3" borderId="23" xfId="0" applyNumberFormat="1" applyFont="1" applyFill="1" applyBorder="1" applyAlignment="1">
      <alignment horizontal="center"/>
    </xf>
    <xf numFmtId="0" fontId="3" fillId="3" borderId="24" xfId="0" applyFont="1" applyFill="1" applyBorder="1"/>
    <xf numFmtId="49" fontId="4" fillId="3" borderId="25" xfId="0" applyNumberFormat="1" applyFont="1" applyFill="1" applyBorder="1"/>
    <xf numFmtId="49" fontId="5" fillId="3" borderId="25" xfId="0" applyNumberFormat="1" applyFont="1" applyFill="1" applyBorder="1"/>
    <xf numFmtId="0" fontId="6" fillId="2" borderId="26" xfId="0" applyFont="1" applyFill="1" applyBorder="1"/>
    <xf numFmtId="0" fontId="7" fillId="2" borderId="18" xfId="0" applyFont="1" applyFill="1" applyBorder="1"/>
    <xf numFmtId="0" fontId="0" fillId="2" borderId="15" xfId="0" applyNumberFormat="1" applyFill="1" applyBorder="1"/>
    <xf numFmtId="49" fontId="8" fillId="4" borderId="22" xfId="0" applyNumberFormat="1" applyFont="1" applyFill="1" applyBorder="1" applyAlignment="1">
      <alignment horizontal="left"/>
    </xf>
    <xf numFmtId="0" fontId="8" fillId="4" borderId="23" xfId="0" applyFont="1" applyFill="1" applyBorder="1" applyAlignment="1">
      <alignment horizontal="left"/>
    </xf>
    <xf numFmtId="164" fontId="8" fillId="4" borderId="23" xfId="0" applyNumberFormat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9" fillId="4" borderId="23" xfId="0" applyFont="1" applyFill="1" applyBorder="1" applyAlignment="1">
      <alignment horizontal="center"/>
    </xf>
    <xf numFmtId="0" fontId="9" fillId="0" borderId="23" xfId="0" applyFont="1" applyBorder="1" applyAlignment="1">
      <alignment horizontal="center"/>
    </xf>
    <xf numFmtId="49" fontId="8" fillId="5" borderId="22" xfId="0" applyNumberFormat="1" applyFont="1" applyFill="1" applyBorder="1" applyAlignment="1">
      <alignment horizontal="left"/>
    </xf>
    <xf numFmtId="0" fontId="8" fillId="5" borderId="23" xfId="0" applyFont="1" applyFill="1" applyBorder="1" applyAlignment="1">
      <alignment horizontal="left"/>
    </xf>
    <xf numFmtId="0" fontId="10" fillId="5" borderId="23" xfId="0" applyFont="1" applyFill="1" applyBorder="1" applyAlignment="1">
      <alignment horizontal="center"/>
    </xf>
    <xf numFmtId="0" fontId="9" fillId="5" borderId="23" xfId="0" applyFont="1" applyFill="1" applyBorder="1" applyAlignment="1">
      <alignment horizontal="center"/>
    </xf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0" fontId="0" fillId="2" borderId="26" xfId="0" applyFill="1" applyBorder="1"/>
    <xf numFmtId="0" fontId="0" fillId="2" borderId="30" xfId="0" applyFill="1" applyBorder="1"/>
    <xf numFmtId="0" fontId="0" fillId="2" borderId="31" xfId="0" applyFill="1" applyBorder="1"/>
    <xf numFmtId="0" fontId="0" fillId="2" borderId="32" xfId="0" applyFill="1" applyBorder="1"/>
    <xf numFmtId="0" fontId="0" fillId="2" borderId="33" xfId="0" applyFill="1" applyBorder="1"/>
    <xf numFmtId="0" fontId="0" fillId="2" borderId="34" xfId="0" applyFill="1" applyBorder="1"/>
    <xf numFmtId="0" fontId="11" fillId="2" borderId="4" xfId="0" applyNumberFormat="1" applyFont="1" applyFill="1" applyBorder="1"/>
    <xf numFmtId="0" fontId="12" fillId="2" borderId="4" xfId="0" applyNumberFormat="1" applyFont="1" applyFill="1" applyBorder="1"/>
    <xf numFmtId="0" fontId="12" fillId="6" borderId="4" xfId="0" applyNumberFormat="1" applyFont="1" applyFill="1" applyBorder="1"/>
    <xf numFmtId="0" fontId="12" fillId="2" borderId="4" xfId="0" applyNumberFormat="1" applyFont="1" applyFill="1" applyBorder="1" applyAlignment="1">
      <alignment horizontal="center"/>
    </xf>
    <xf numFmtId="0" fontId="13" fillId="2" borderId="35" xfId="0" applyNumberFormat="1" applyFont="1" applyFill="1" applyBorder="1"/>
    <xf numFmtId="0" fontId="13" fillId="2" borderId="36" xfId="0" applyNumberFormat="1" applyFont="1" applyFill="1" applyBorder="1"/>
    <xf numFmtId="0" fontId="12" fillId="2" borderId="36" xfId="0" applyNumberFormat="1" applyFont="1" applyFill="1" applyBorder="1"/>
    <xf numFmtId="0" fontId="0" fillId="0" borderId="4" xfId="0" applyNumberFormat="1" applyBorder="1"/>
    <xf numFmtId="0" fontId="11" fillId="2" borderId="39" xfId="0" applyFont="1" applyFill="1" applyBorder="1" applyAlignment="1">
      <alignment horizontal="center"/>
    </xf>
    <xf numFmtId="2" fontId="0" fillId="2" borderId="40" xfId="0" applyNumberFormat="1" applyFill="1" applyBorder="1"/>
    <xf numFmtId="165" fontId="0" fillId="2" borderId="40" xfId="0" applyNumberFormat="1" applyFill="1" applyBorder="1"/>
    <xf numFmtId="1" fontId="0" fillId="2" borderId="40" xfId="0" applyNumberFormat="1" applyFill="1" applyBorder="1"/>
    <xf numFmtId="166" fontId="0" fillId="2" borderId="40" xfId="0" applyNumberFormat="1" applyFill="1" applyBorder="1"/>
    <xf numFmtId="0" fontId="11" fillId="2" borderId="41" xfId="0" applyFont="1" applyFill="1" applyBorder="1" applyAlignment="1">
      <alignment horizontal="center"/>
    </xf>
    <xf numFmtId="2" fontId="11" fillId="2" borderId="41" xfId="0" applyNumberFormat="1" applyFont="1" applyFill="1" applyBorder="1" applyAlignment="1">
      <alignment horizontal="center"/>
    </xf>
    <xf numFmtId="2" fontId="11" fillId="2" borderId="41" xfId="0" applyNumberFormat="1" applyFont="1" applyFill="1" applyBorder="1"/>
    <xf numFmtId="0" fontId="11" fillId="2" borderId="4" xfId="0" applyNumberFormat="1" applyFont="1" applyFill="1" applyBorder="1" applyAlignment="1">
      <alignment horizontal="center"/>
    </xf>
    <xf numFmtId="2" fontId="19" fillId="2" borderId="41" xfId="0" applyNumberFormat="1" applyFont="1" applyFill="1" applyBorder="1" applyAlignment="1">
      <alignment horizontal="center"/>
    </xf>
    <xf numFmtId="2" fontId="18" fillId="2" borderId="41" xfId="0" applyNumberFormat="1" applyFont="1" applyFill="1" applyBorder="1" applyAlignment="1">
      <alignment vertical="center"/>
    </xf>
    <xf numFmtId="2" fontId="20" fillId="2" borderId="41" xfId="0" applyNumberFormat="1" applyFont="1" applyFill="1" applyBorder="1" applyAlignment="1">
      <alignment horizontal="center"/>
    </xf>
    <xf numFmtId="2" fontId="0" fillId="2" borderId="41" xfId="0" applyNumberFormat="1" applyFill="1" applyBorder="1"/>
    <xf numFmtId="0" fontId="21" fillId="2" borderId="26" xfId="0" applyFont="1" applyFill="1" applyBorder="1" applyAlignment="1">
      <alignment horizontal="center"/>
    </xf>
    <xf numFmtId="0" fontId="21" fillId="2" borderId="9" xfId="0" applyFont="1" applyFill="1" applyBorder="1" applyAlignment="1">
      <alignment horizontal="center"/>
    </xf>
    <xf numFmtId="49" fontId="21" fillId="2" borderId="26" xfId="0" applyNumberFormat="1" applyFont="1" applyFill="1" applyBorder="1" applyAlignment="1">
      <alignment horizontal="center"/>
    </xf>
    <xf numFmtId="49" fontId="21" fillId="2" borderId="9" xfId="0" applyNumberFormat="1" applyFont="1" applyFill="1" applyBorder="1" applyAlignment="1">
      <alignment horizontal="center"/>
    </xf>
    <xf numFmtId="0" fontId="0" fillId="3" borderId="22" xfId="0" applyFill="1" applyBorder="1"/>
    <xf numFmtId="49" fontId="23" fillId="8" borderId="25" xfId="0" applyNumberFormat="1" applyFont="1" applyFill="1" applyBorder="1" applyAlignment="1">
      <alignment horizontal="center"/>
    </xf>
    <xf numFmtId="49" fontId="23" fillId="8" borderId="25" xfId="0" applyNumberFormat="1" applyFont="1" applyFill="1" applyBorder="1" applyAlignment="1">
      <alignment horizontal="center" wrapText="1"/>
    </xf>
    <xf numFmtId="2" fontId="24" fillId="2" borderId="46" xfId="0" applyNumberFormat="1" applyFont="1" applyFill="1" applyBorder="1" applyAlignment="1">
      <alignment horizontal="center"/>
    </xf>
    <xf numFmtId="2" fontId="24" fillId="2" borderId="41" xfId="0" applyNumberFormat="1" applyFont="1" applyFill="1" applyBorder="1" applyAlignment="1">
      <alignment horizontal="center"/>
    </xf>
    <xf numFmtId="2" fontId="12" fillId="0" borderId="25" xfId="0" applyNumberFormat="1" applyFont="1" applyBorder="1" applyAlignment="1">
      <alignment horizontal="center" vertical="center"/>
    </xf>
    <xf numFmtId="2" fontId="20" fillId="2" borderId="47" xfId="0" applyNumberFormat="1" applyFont="1" applyFill="1" applyBorder="1"/>
    <xf numFmtId="2" fontId="20" fillId="2" borderId="41" xfId="0" applyNumberFormat="1" applyFont="1" applyFill="1" applyBorder="1"/>
    <xf numFmtId="2" fontId="19" fillId="2" borderId="41" xfId="0" applyNumberFormat="1" applyFont="1" applyFill="1" applyBorder="1"/>
    <xf numFmtId="1" fontId="0" fillId="2" borderId="26" xfId="0" applyNumberFormat="1" applyFill="1" applyBorder="1"/>
    <xf numFmtId="0" fontId="25" fillId="2" borderId="4" xfId="0" applyNumberFormat="1" applyFont="1" applyFill="1" applyBorder="1"/>
    <xf numFmtId="0" fontId="25" fillId="2" borderId="41" xfId="0" applyFont="1" applyFill="1" applyBorder="1" applyAlignment="1">
      <alignment horizontal="center"/>
    </xf>
    <xf numFmtId="2" fontId="25" fillId="2" borderId="25" xfId="0" applyNumberFormat="1" applyFont="1" applyFill="1" applyBorder="1" applyAlignment="1">
      <alignment horizontal="center"/>
    </xf>
    <xf numFmtId="165" fontId="25" fillId="2" borderId="25" xfId="0" applyNumberFormat="1" applyFont="1" applyFill="1" applyBorder="1" applyAlignment="1">
      <alignment horizontal="center"/>
    </xf>
    <xf numFmtId="1" fontId="25" fillId="2" borderId="25" xfId="0" applyNumberFormat="1" applyFont="1" applyFill="1" applyBorder="1" applyAlignment="1">
      <alignment horizontal="center"/>
    </xf>
    <xf numFmtId="166" fontId="25" fillId="2" borderId="25" xfId="0" applyNumberFormat="1" applyFont="1" applyFill="1" applyBorder="1" applyAlignment="1">
      <alignment horizontal="center"/>
    </xf>
    <xf numFmtId="2" fontId="25" fillId="2" borderId="41" xfId="0" applyNumberFormat="1" applyFont="1" applyFill="1" applyBorder="1" applyAlignment="1">
      <alignment horizontal="center"/>
    </xf>
    <xf numFmtId="1" fontId="13" fillId="2" borderId="26" xfId="0" applyNumberFormat="1" applyFont="1" applyFill="1" applyBorder="1"/>
    <xf numFmtId="0" fontId="26" fillId="2" borderId="9" xfId="0" applyFont="1" applyFill="1" applyBorder="1"/>
    <xf numFmtId="0" fontId="11" fillId="2" borderId="51" xfId="0" applyFont="1" applyFill="1" applyBorder="1"/>
    <xf numFmtId="0" fontId="12" fillId="2" borderId="26" xfId="0" applyFont="1" applyFill="1" applyBorder="1" applyAlignment="1">
      <alignment horizontal="center"/>
    </xf>
    <xf numFmtId="2" fontId="20" fillId="2" borderId="23" xfId="0" applyNumberFormat="1" applyFont="1" applyFill="1" applyBorder="1" applyAlignment="1">
      <alignment horizontal="center"/>
    </xf>
    <xf numFmtId="165" fontId="20" fillId="2" borderId="23" xfId="0" applyNumberFormat="1" applyFont="1" applyFill="1" applyBorder="1" applyAlignment="1">
      <alignment horizontal="center"/>
    </xf>
    <xf numFmtId="1" fontId="20" fillId="2" borderId="23" xfId="0" applyNumberFormat="1" applyFont="1" applyFill="1" applyBorder="1" applyAlignment="1">
      <alignment horizontal="center"/>
    </xf>
    <xf numFmtId="2" fontId="20" fillId="2" borderId="27" xfId="0" applyNumberFormat="1" applyFont="1" applyFill="1" applyBorder="1"/>
    <xf numFmtId="2" fontId="20" fillId="2" borderId="9" xfId="0" applyNumberFormat="1" applyFont="1" applyFill="1" applyBorder="1"/>
    <xf numFmtId="166" fontId="20" fillId="2" borderId="23" xfId="0" applyNumberFormat="1" applyFont="1" applyFill="1" applyBorder="1" applyAlignment="1">
      <alignment horizontal="center"/>
    </xf>
    <xf numFmtId="2" fontId="0" fillId="2" borderId="9" xfId="0" applyNumberFormat="1" applyFill="1" applyBorder="1"/>
    <xf numFmtId="2" fontId="12" fillId="2" borderId="9" xfId="0" applyNumberFormat="1" applyFont="1" applyFill="1" applyBorder="1" applyAlignment="1">
      <alignment horizontal="center"/>
    </xf>
    <xf numFmtId="1" fontId="13" fillId="2" borderId="9" xfId="0" applyNumberFormat="1" applyFont="1" applyFill="1" applyBorder="1"/>
    <xf numFmtId="0" fontId="13" fillId="2" borderId="9" xfId="0" applyFont="1" applyFill="1" applyBorder="1"/>
    <xf numFmtId="0" fontId="12" fillId="2" borderId="25" xfId="0" applyNumberFormat="1" applyFont="1" applyFill="1" applyBorder="1"/>
    <xf numFmtId="2" fontId="20" fillId="2" borderId="25" xfId="0" applyNumberFormat="1" applyFont="1" applyFill="1" applyBorder="1" applyAlignment="1">
      <alignment horizontal="center"/>
    </xf>
    <xf numFmtId="165" fontId="20" fillId="2" borderId="25" xfId="0" applyNumberFormat="1" applyFont="1" applyFill="1" applyBorder="1" applyAlignment="1">
      <alignment horizontal="center"/>
    </xf>
    <xf numFmtId="1" fontId="20" fillId="2" borderId="25" xfId="0" applyNumberFormat="1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/>
    </xf>
    <xf numFmtId="166" fontId="20" fillId="2" borderId="25" xfId="0" applyNumberFormat="1" applyFont="1" applyFill="1" applyBorder="1" applyAlignment="1">
      <alignment horizontal="center"/>
    </xf>
    <xf numFmtId="2" fontId="23" fillId="2" borderId="25" xfId="0" applyNumberFormat="1" applyFont="1" applyFill="1" applyBorder="1" applyAlignment="1">
      <alignment horizontal="center"/>
    </xf>
    <xf numFmtId="2" fontId="23" fillId="2" borderId="25" xfId="0" applyNumberFormat="1" applyFont="1" applyFill="1" applyBorder="1" applyAlignment="1">
      <alignment horizontal="center" wrapText="1"/>
    </xf>
    <xf numFmtId="1" fontId="23" fillId="2" borderId="25" xfId="0" applyNumberFormat="1" applyFont="1" applyFill="1" applyBorder="1" applyAlignment="1">
      <alignment horizontal="center" wrapText="1"/>
    </xf>
    <xf numFmtId="166" fontId="20" fillId="10" borderId="25" xfId="0" applyNumberFormat="1" applyFont="1" applyFill="1" applyBorder="1" applyAlignment="1">
      <alignment horizontal="center"/>
    </xf>
    <xf numFmtId="2" fontId="20" fillId="10" borderId="25" xfId="0" applyNumberFormat="1" applyFont="1" applyFill="1" applyBorder="1" applyAlignment="1">
      <alignment horizontal="center"/>
    </xf>
    <xf numFmtId="166" fontId="23" fillId="2" borderId="25" xfId="0" applyNumberFormat="1" applyFont="1" applyFill="1" applyBorder="1" applyAlignment="1">
      <alignment horizontal="center"/>
    </xf>
    <xf numFmtId="165" fontId="23" fillId="2" borderId="25" xfId="0" applyNumberFormat="1" applyFont="1" applyFill="1" applyBorder="1" applyAlignment="1">
      <alignment horizontal="center" wrapText="1"/>
    </xf>
    <xf numFmtId="166" fontId="23" fillId="10" borderId="25" xfId="0" applyNumberFormat="1" applyFont="1" applyFill="1" applyBorder="1" applyAlignment="1">
      <alignment horizontal="center"/>
    </xf>
    <xf numFmtId="165" fontId="23" fillId="10" borderId="25" xfId="0" applyNumberFormat="1" applyFont="1" applyFill="1" applyBorder="1" applyAlignment="1">
      <alignment horizontal="center" wrapText="1"/>
    </xf>
    <xf numFmtId="0" fontId="25" fillId="2" borderId="23" xfId="0" applyFont="1" applyFill="1" applyBorder="1" applyAlignment="1">
      <alignment horizontal="right"/>
    </xf>
    <xf numFmtId="0" fontId="25" fillId="2" borderId="24" xfId="0" applyFont="1" applyFill="1" applyBorder="1" applyAlignment="1">
      <alignment horizontal="right"/>
    </xf>
    <xf numFmtId="0" fontId="25" fillId="2" borderId="25" xfId="0" applyFont="1" applyFill="1" applyBorder="1" applyAlignment="1">
      <alignment horizontal="center"/>
    </xf>
    <xf numFmtId="2" fontId="13" fillId="2" borderId="9" xfId="0" applyNumberFormat="1" applyFont="1" applyFill="1" applyBorder="1"/>
    <xf numFmtId="0" fontId="12" fillId="2" borderId="27" xfId="0" applyFont="1" applyFill="1" applyBorder="1" applyAlignment="1">
      <alignment horizontal="left"/>
    </xf>
    <xf numFmtId="2" fontId="20" fillId="2" borderId="23" xfId="0" applyNumberFormat="1" applyFont="1" applyFill="1" applyBorder="1" applyAlignment="1">
      <alignment horizontal="center" wrapText="1"/>
    </xf>
    <xf numFmtId="166" fontId="20" fillId="2" borderId="23" xfId="0" applyNumberFormat="1" applyFont="1" applyFill="1" applyBorder="1" applyAlignment="1">
      <alignment horizontal="center" wrapText="1"/>
    </xf>
    <xf numFmtId="2" fontId="12" fillId="2" borderId="9" xfId="0" applyNumberFormat="1" applyFont="1" applyFill="1" applyBorder="1" applyAlignment="1">
      <alignment horizontal="right" wrapText="1"/>
    </xf>
    <xf numFmtId="1" fontId="0" fillId="2" borderId="9" xfId="0" applyNumberFormat="1" applyFill="1" applyBorder="1"/>
    <xf numFmtId="165" fontId="20" fillId="10" borderId="25" xfId="0" applyNumberFormat="1" applyFont="1" applyFill="1" applyBorder="1" applyAlignment="1">
      <alignment horizontal="center"/>
    </xf>
    <xf numFmtId="0" fontId="12" fillId="2" borderId="25" xfId="0" applyFont="1" applyFill="1" applyBorder="1"/>
    <xf numFmtId="0" fontId="12" fillId="2" borderId="52" xfId="0" applyFont="1" applyFill="1" applyBorder="1"/>
    <xf numFmtId="2" fontId="20" fillId="2" borderId="53" xfId="0" applyNumberFormat="1" applyFont="1" applyFill="1" applyBorder="1"/>
    <xf numFmtId="0" fontId="12" fillId="2" borderId="51" xfId="0" applyFont="1" applyFill="1" applyBorder="1"/>
    <xf numFmtId="0" fontId="12" fillId="2" borderId="23" xfId="0" applyFont="1" applyFill="1" applyBorder="1" applyAlignment="1">
      <alignment horizontal="left"/>
    </xf>
    <xf numFmtId="2" fontId="23" fillId="10" borderId="25" xfId="0" applyNumberFormat="1" applyFont="1" applyFill="1" applyBorder="1" applyAlignment="1">
      <alignment horizontal="center"/>
    </xf>
    <xf numFmtId="2" fontId="0" fillId="2" borderId="25" xfId="0" applyNumberFormat="1" applyFill="1" applyBorder="1"/>
    <xf numFmtId="2" fontId="0" fillId="2" borderId="54" xfId="0" applyNumberFormat="1" applyFill="1" applyBorder="1"/>
    <xf numFmtId="2" fontId="12" fillId="2" borderId="9" xfId="0" applyNumberFormat="1" applyFont="1" applyFill="1" applyBorder="1" applyAlignment="1">
      <alignment horizontal="right"/>
    </xf>
    <xf numFmtId="0" fontId="23" fillId="2" borderId="25" xfId="0" applyFont="1" applyFill="1" applyBorder="1" applyAlignment="1">
      <alignment horizontal="center"/>
    </xf>
    <xf numFmtId="2" fontId="25" fillId="2" borderId="25" xfId="0" applyNumberFormat="1" applyFont="1" applyFill="1" applyBorder="1" applyAlignment="1">
      <alignment horizontal="center" vertical="center"/>
    </xf>
    <xf numFmtId="0" fontId="26" fillId="2" borderId="26" xfId="0" applyFont="1" applyFill="1" applyBorder="1"/>
    <xf numFmtId="2" fontId="13" fillId="0" borderId="25" xfId="0" applyNumberFormat="1" applyFont="1" applyBorder="1" applyAlignment="1">
      <alignment horizontal="center" vertical="center"/>
    </xf>
    <xf numFmtId="0" fontId="12" fillId="2" borderId="41" xfId="0" applyFont="1" applyFill="1" applyBorder="1" applyAlignment="1">
      <alignment horizontal="center"/>
    </xf>
    <xf numFmtId="2" fontId="26" fillId="2" borderId="25" xfId="0" applyNumberFormat="1" applyFont="1" applyFill="1" applyBorder="1" applyAlignment="1">
      <alignment horizontal="center"/>
    </xf>
    <xf numFmtId="165" fontId="26" fillId="2" borderId="25" xfId="0" applyNumberFormat="1" applyFont="1" applyFill="1" applyBorder="1" applyAlignment="1">
      <alignment horizontal="center"/>
    </xf>
    <xf numFmtId="1" fontId="26" fillId="2" borderId="25" xfId="0" applyNumberFormat="1" applyFont="1" applyFill="1" applyBorder="1" applyAlignment="1">
      <alignment horizontal="center"/>
    </xf>
    <xf numFmtId="166" fontId="26" fillId="2" borderId="25" xfId="0" applyNumberFormat="1" applyFont="1" applyFill="1" applyBorder="1" applyAlignment="1">
      <alignment horizontal="center"/>
    </xf>
    <xf numFmtId="2" fontId="12" fillId="2" borderId="41" xfId="0" applyNumberFormat="1" applyFont="1" applyFill="1" applyBorder="1" applyAlignment="1">
      <alignment horizontal="right"/>
    </xf>
    <xf numFmtId="2" fontId="12" fillId="2" borderId="41" xfId="0" applyNumberFormat="1" applyFont="1" applyFill="1" applyBorder="1" applyAlignment="1">
      <alignment horizontal="center"/>
    </xf>
    <xf numFmtId="0" fontId="13" fillId="2" borderId="26" xfId="0" applyFont="1" applyFill="1" applyBorder="1"/>
    <xf numFmtId="0" fontId="12" fillId="2" borderId="55" xfId="0" applyNumberFormat="1" applyFont="1" applyFill="1" applyBorder="1"/>
    <xf numFmtId="2" fontId="13" fillId="0" borderId="27" xfId="0" applyNumberFormat="1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/>
    </xf>
    <xf numFmtId="2" fontId="20" fillId="2" borderId="27" xfId="0" applyNumberFormat="1" applyFont="1" applyFill="1" applyBorder="1" applyAlignment="1">
      <alignment horizontal="center"/>
    </xf>
    <xf numFmtId="165" fontId="20" fillId="2" borderId="27" xfId="0" applyNumberFormat="1" applyFont="1" applyFill="1" applyBorder="1" applyAlignment="1">
      <alignment horizontal="center"/>
    </xf>
    <xf numFmtId="1" fontId="26" fillId="2" borderId="27" xfId="0" applyNumberFormat="1" applyFont="1" applyFill="1" applyBorder="1" applyAlignment="1">
      <alignment horizontal="center"/>
    </xf>
    <xf numFmtId="166" fontId="20" fillId="2" borderId="27" xfId="0" applyNumberFormat="1" applyFont="1" applyFill="1" applyBorder="1" applyAlignment="1">
      <alignment horizontal="center"/>
    </xf>
    <xf numFmtId="0" fontId="12" fillId="2" borderId="56" xfId="0" applyNumberFormat="1" applyFont="1" applyFill="1" applyBorder="1"/>
    <xf numFmtId="2" fontId="28" fillId="0" borderId="9" xfId="0" applyNumberFormat="1" applyFont="1" applyBorder="1" applyAlignment="1">
      <alignment horizontal="center" vertical="center"/>
    </xf>
    <xf numFmtId="2" fontId="20" fillId="2" borderId="9" xfId="0" applyNumberFormat="1" applyFont="1" applyFill="1" applyBorder="1" applyAlignment="1">
      <alignment horizontal="center"/>
    </xf>
    <xf numFmtId="165" fontId="20" fillId="2" borderId="9" xfId="0" applyNumberFormat="1" applyFont="1" applyFill="1" applyBorder="1" applyAlignment="1">
      <alignment horizontal="center"/>
    </xf>
    <xf numFmtId="1" fontId="29" fillId="2" borderId="9" xfId="0" applyNumberFormat="1" applyFont="1" applyFill="1" applyBorder="1" applyAlignment="1">
      <alignment horizontal="center"/>
    </xf>
    <xf numFmtId="166" fontId="20" fillId="2" borderId="9" xfId="0" applyNumberFormat="1" applyFont="1" applyFill="1" applyBorder="1" applyAlignment="1">
      <alignment horizontal="center"/>
    </xf>
    <xf numFmtId="49" fontId="30" fillId="2" borderId="9" xfId="0" applyNumberFormat="1" applyFont="1" applyFill="1" applyBorder="1" applyAlignment="1">
      <alignment horizontal="right"/>
    </xf>
    <xf numFmtId="2" fontId="13" fillId="0" borderId="9" xfId="0" applyNumberFormat="1" applyFont="1" applyBorder="1" applyAlignment="1">
      <alignment horizontal="center" vertical="center"/>
    </xf>
    <xf numFmtId="1" fontId="26" fillId="2" borderId="9" xfId="0" applyNumberFormat="1" applyFont="1" applyFill="1" applyBorder="1" applyAlignment="1">
      <alignment horizontal="center"/>
    </xf>
    <xf numFmtId="2" fontId="12" fillId="0" borderId="9" xfId="0" applyNumberFormat="1" applyFont="1" applyBorder="1" applyAlignment="1">
      <alignment horizontal="center" vertical="center"/>
    </xf>
    <xf numFmtId="1" fontId="20" fillId="2" borderId="9" xfId="0" applyNumberFormat="1" applyFont="1" applyFill="1" applyBorder="1" applyAlignment="1">
      <alignment horizontal="center"/>
    </xf>
    <xf numFmtId="2" fontId="25" fillId="2" borderId="9" xfId="0" applyNumberFormat="1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/>
    </xf>
    <xf numFmtId="2" fontId="25" fillId="2" borderId="9" xfId="0" applyNumberFormat="1" applyFont="1" applyFill="1" applyBorder="1" applyAlignment="1">
      <alignment horizontal="center"/>
    </xf>
    <xf numFmtId="165" fontId="25" fillId="2" borderId="9" xfId="0" applyNumberFormat="1" applyFont="1" applyFill="1" applyBorder="1" applyAlignment="1">
      <alignment horizontal="center"/>
    </xf>
    <xf numFmtId="1" fontId="25" fillId="2" borderId="9" xfId="0" applyNumberFormat="1" applyFont="1" applyFill="1" applyBorder="1" applyAlignment="1">
      <alignment horizontal="center"/>
    </xf>
    <xf numFmtId="2" fontId="25" fillId="2" borderId="9" xfId="0" applyNumberFormat="1" applyFont="1" applyFill="1" applyBorder="1"/>
    <xf numFmtId="166" fontId="25" fillId="2" borderId="9" xfId="0" applyNumberFormat="1" applyFont="1" applyFill="1" applyBorder="1" applyAlignment="1">
      <alignment horizontal="center"/>
    </xf>
    <xf numFmtId="0" fontId="31" fillId="2" borderId="8" xfId="0" applyFont="1" applyFill="1" applyBorder="1"/>
    <xf numFmtId="2" fontId="12" fillId="2" borderId="9" xfId="0" applyNumberFormat="1" applyFont="1" applyFill="1" applyBorder="1" applyAlignment="1">
      <alignment horizontal="center" vertical="center"/>
    </xf>
    <xf numFmtId="0" fontId="11" fillId="2" borderId="8" xfId="0" applyFont="1" applyFill="1" applyBorder="1"/>
    <xf numFmtId="2" fontId="20" fillId="2" borderId="9" xfId="0" applyNumberFormat="1" applyFont="1" applyFill="1" applyBorder="1" applyAlignment="1">
      <alignment horizontal="center" wrapText="1"/>
    </xf>
    <xf numFmtId="166" fontId="20" fillId="2" borderId="9" xfId="0" applyNumberFormat="1" applyFont="1" applyFill="1" applyBorder="1" applyAlignment="1">
      <alignment horizontal="center" wrapText="1"/>
    </xf>
    <xf numFmtId="2" fontId="32" fillId="2" borderId="9" xfId="0" applyNumberFormat="1" applyFont="1" applyFill="1" applyBorder="1"/>
    <xf numFmtId="0" fontId="32" fillId="2" borderId="9" xfId="0" applyFont="1" applyFill="1" applyBorder="1"/>
    <xf numFmtId="0" fontId="32" fillId="2" borderId="18" xfId="0" applyFont="1" applyFill="1" applyBorder="1"/>
    <xf numFmtId="0" fontId="32" fillId="2" borderId="56" xfId="0" applyNumberFormat="1" applyFont="1" applyFill="1" applyBorder="1"/>
    <xf numFmtId="0" fontId="12" fillId="2" borderId="8" xfId="0" applyFont="1" applyFill="1" applyBorder="1"/>
    <xf numFmtId="0" fontId="12" fillId="2" borderId="9" xfId="0" applyFont="1" applyFill="1" applyBorder="1"/>
    <xf numFmtId="2" fontId="12" fillId="2" borderId="9" xfId="0" applyNumberFormat="1" applyFont="1" applyFill="1" applyBorder="1"/>
    <xf numFmtId="0" fontId="12" fillId="2" borderId="18" xfId="0" applyFont="1" applyFill="1" applyBorder="1"/>
    <xf numFmtId="0" fontId="20" fillId="2" borderId="56" xfId="0" applyNumberFormat="1" applyFont="1" applyFill="1" applyBorder="1"/>
    <xf numFmtId="0" fontId="12" fillId="2" borderId="9" xfId="0" applyFont="1" applyFill="1" applyBorder="1" applyAlignment="1">
      <alignment horizontal="left"/>
    </xf>
    <xf numFmtId="0" fontId="33" fillId="2" borderId="56" xfId="0" applyNumberFormat="1" applyFont="1" applyFill="1" applyBorder="1"/>
    <xf numFmtId="0" fontId="30" fillId="2" borderId="9" xfId="0" applyFont="1" applyFill="1" applyBorder="1"/>
    <xf numFmtId="0" fontId="31" fillId="2" borderId="56" xfId="0" applyNumberFormat="1" applyFont="1" applyFill="1" applyBorder="1"/>
    <xf numFmtId="2" fontId="16" fillId="2" borderId="9" xfId="0" applyNumberFormat="1" applyFont="1" applyFill="1" applyBorder="1" applyAlignment="1">
      <alignment horizontal="right"/>
    </xf>
    <xf numFmtId="2" fontId="16" fillId="2" borderId="9" xfId="0" applyNumberFormat="1" applyFont="1" applyFill="1" applyBorder="1" applyAlignment="1">
      <alignment horizontal="right" wrapText="1"/>
    </xf>
    <xf numFmtId="0" fontId="33" fillId="2" borderId="9" xfId="0" applyFont="1" applyFill="1" applyBorder="1" applyAlignment="1">
      <alignment horizontal="right"/>
    </xf>
    <xf numFmtId="2" fontId="33" fillId="2" borderId="9" xfId="0" applyNumberFormat="1" applyFont="1" applyFill="1" applyBorder="1" applyAlignment="1">
      <alignment horizontal="center" vertical="center"/>
    </xf>
    <xf numFmtId="0" fontId="33" fillId="2" borderId="9" xfId="0" applyFont="1" applyFill="1" applyBorder="1" applyAlignment="1">
      <alignment horizontal="center"/>
    </xf>
    <xf numFmtId="2" fontId="33" fillId="2" borderId="9" xfId="0" applyNumberFormat="1" applyFont="1" applyFill="1" applyBorder="1"/>
    <xf numFmtId="2" fontId="33" fillId="2" borderId="9" xfId="0" applyNumberFormat="1" applyFont="1" applyFill="1" applyBorder="1" applyAlignment="1">
      <alignment horizontal="center"/>
    </xf>
    <xf numFmtId="2" fontId="25" fillId="6" borderId="9" xfId="0" applyNumberFormat="1" applyFont="1" applyFill="1" applyBorder="1" applyAlignment="1">
      <alignment horizontal="center"/>
    </xf>
    <xf numFmtId="0" fontId="33" fillId="2" borderId="8" xfId="0" applyFont="1" applyFill="1" applyBorder="1"/>
    <xf numFmtId="0" fontId="33" fillId="2" borderId="9" xfId="0" applyFont="1" applyFill="1" applyBorder="1"/>
    <xf numFmtId="2" fontId="11" fillId="2" borderId="9" xfId="0" applyNumberFormat="1" applyFont="1" applyFill="1" applyBorder="1" applyAlignment="1">
      <alignment horizontal="center"/>
    </xf>
    <xf numFmtId="0" fontId="30" fillId="2" borderId="9" xfId="0" applyFont="1" applyFill="1" applyBorder="1" applyAlignment="1">
      <alignment horizontal="center"/>
    </xf>
    <xf numFmtId="0" fontId="32" fillId="2" borderId="9" xfId="0" applyFont="1" applyFill="1" applyBorder="1" applyAlignment="1">
      <alignment horizontal="center"/>
    </xf>
    <xf numFmtId="2" fontId="33" fillId="6" borderId="9" xfId="0" applyNumberFormat="1" applyFont="1" applyFill="1" applyBorder="1"/>
    <xf numFmtId="165" fontId="12" fillId="2" borderId="9" xfId="0" applyNumberFormat="1" applyFont="1" applyFill="1" applyBorder="1" applyAlignment="1">
      <alignment horizontal="center"/>
    </xf>
    <xf numFmtId="1" fontId="12" fillId="2" borderId="9" xfId="0" applyNumberFormat="1" applyFont="1" applyFill="1" applyBorder="1" applyAlignment="1">
      <alignment horizontal="center"/>
    </xf>
    <xf numFmtId="166" fontId="12" fillId="2" borderId="9" xfId="0" applyNumberFormat="1" applyFont="1" applyFill="1" applyBorder="1" applyAlignment="1">
      <alignment horizontal="center"/>
    </xf>
    <xf numFmtId="0" fontId="12" fillId="2" borderId="57" xfId="0" applyNumberFormat="1" applyFont="1" applyFill="1" applyBorder="1"/>
    <xf numFmtId="0" fontId="11" fillId="2" borderId="30" xfId="0" applyFont="1" applyFill="1" applyBorder="1"/>
    <xf numFmtId="0" fontId="12" fillId="2" borderId="31" xfId="0" applyFont="1" applyFill="1" applyBorder="1" applyAlignment="1">
      <alignment horizontal="center"/>
    </xf>
    <xf numFmtId="2" fontId="12" fillId="2" borderId="31" xfId="0" applyNumberFormat="1" applyFont="1" applyFill="1" applyBorder="1" applyAlignment="1">
      <alignment horizontal="center"/>
    </xf>
    <xf numFmtId="165" fontId="12" fillId="2" borderId="31" xfId="0" applyNumberFormat="1" applyFont="1" applyFill="1" applyBorder="1" applyAlignment="1">
      <alignment horizontal="center"/>
    </xf>
    <xf numFmtId="1" fontId="12" fillId="2" borderId="31" xfId="0" applyNumberFormat="1" applyFont="1" applyFill="1" applyBorder="1" applyAlignment="1">
      <alignment horizontal="center"/>
    </xf>
    <xf numFmtId="2" fontId="0" fillId="2" borderId="31" xfId="0" applyNumberFormat="1" applyFill="1" applyBorder="1"/>
    <xf numFmtId="166" fontId="12" fillId="2" borderId="31" xfId="0" applyNumberFormat="1" applyFont="1" applyFill="1" applyBorder="1" applyAlignment="1">
      <alignment horizontal="center"/>
    </xf>
    <xf numFmtId="0" fontId="13" fillId="2" borderId="31" xfId="0" applyFont="1" applyFill="1" applyBorder="1"/>
    <xf numFmtId="0" fontId="12" fillId="2" borderId="4" xfId="0" applyNumberFormat="1" applyFont="1" applyFill="1" applyBorder="1" applyAlignment="1">
      <alignment horizontal="right"/>
    </xf>
    <xf numFmtId="0" fontId="33" fillId="2" borderId="4" xfId="0" applyNumberFormat="1" applyFont="1" applyFill="1" applyBorder="1" applyAlignment="1">
      <alignment horizontal="center"/>
    </xf>
    <xf numFmtId="0" fontId="32" fillId="2" borderId="4" xfId="0" applyNumberFormat="1" applyFont="1" applyFill="1" applyBorder="1" applyAlignment="1">
      <alignment horizontal="center"/>
    </xf>
    <xf numFmtId="0" fontId="12" fillId="2" borderId="35" xfId="0" applyNumberFormat="1" applyFont="1" applyFill="1" applyBorder="1"/>
    <xf numFmtId="0" fontId="17" fillId="2" borderId="41" xfId="0" applyFont="1" applyFill="1" applyBorder="1" applyAlignment="1">
      <alignment wrapText="1"/>
    </xf>
    <xf numFmtId="0" fontId="11" fillId="2" borderId="41" xfId="0" applyFont="1" applyFill="1" applyBorder="1"/>
    <xf numFmtId="0" fontId="34" fillId="2" borderId="41" xfId="0" applyFont="1" applyFill="1" applyBorder="1" applyAlignment="1">
      <alignment horizontal="center"/>
    </xf>
    <xf numFmtId="0" fontId="19" fillId="2" borderId="41" xfId="0" applyFont="1" applyFill="1" applyBorder="1" applyAlignment="1">
      <alignment horizontal="center"/>
    </xf>
    <xf numFmtId="14" fontId="18" fillId="2" borderId="41" xfId="0" applyNumberFormat="1" applyFont="1" applyFill="1" applyBorder="1" applyAlignment="1">
      <alignment vertical="center"/>
    </xf>
    <xf numFmtId="1" fontId="19" fillId="2" borderId="41" xfId="0" applyNumberFormat="1" applyFont="1" applyFill="1" applyBorder="1" applyAlignment="1">
      <alignment horizontal="center" wrapText="1"/>
    </xf>
    <xf numFmtId="0" fontId="33" fillId="2" borderId="41" xfId="0" applyFont="1" applyFill="1" applyBorder="1" applyAlignment="1">
      <alignment horizontal="center"/>
    </xf>
    <xf numFmtId="0" fontId="19" fillId="2" borderId="26" xfId="0" applyFont="1" applyFill="1" applyBorder="1" applyAlignment="1">
      <alignment horizontal="center"/>
    </xf>
    <xf numFmtId="14" fontId="18" fillId="2" borderId="23" xfId="0" applyNumberFormat="1" applyFont="1" applyFill="1" applyBorder="1" applyAlignment="1">
      <alignment vertical="center"/>
    </xf>
    <xf numFmtId="0" fontId="19" fillId="2" borderId="9" xfId="0" applyFont="1" applyFill="1" applyBorder="1" applyAlignment="1">
      <alignment horizontal="center"/>
    </xf>
    <xf numFmtId="14" fontId="18" fillId="2" borderId="9" xfId="0" applyNumberFormat="1" applyFont="1" applyFill="1" applyBorder="1" applyAlignment="1">
      <alignment vertical="center"/>
    </xf>
    <xf numFmtId="0" fontId="24" fillId="2" borderId="41" xfId="0" applyFont="1" applyFill="1" applyBorder="1" applyAlignment="1">
      <alignment horizontal="center"/>
    </xf>
    <xf numFmtId="2" fontId="19" fillId="2" borderId="41" xfId="0" applyNumberFormat="1" applyFont="1" applyFill="1" applyBorder="1" applyAlignment="1">
      <alignment horizontal="center" wrapText="1"/>
    </xf>
    <xf numFmtId="2" fontId="23" fillId="2" borderId="22" xfId="0" applyNumberFormat="1" applyFont="1" applyFill="1" applyBorder="1" applyAlignment="1">
      <alignment horizontal="right"/>
    </xf>
    <xf numFmtId="2" fontId="23" fillId="2" borderId="24" xfId="0" applyNumberFormat="1" applyFont="1" applyFill="1" applyBorder="1"/>
    <xf numFmtId="0" fontId="20" fillId="2" borderId="41" xfId="0" applyFont="1" applyFill="1" applyBorder="1"/>
    <xf numFmtId="2" fontId="23" fillId="2" borderId="22" xfId="0" applyNumberFormat="1" applyFont="1" applyFill="1" applyBorder="1"/>
    <xf numFmtId="1" fontId="19" fillId="2" borderId="41" xfId="0" applyNumberFormat="1" applyFont="1" applyFill="1" applyBorder="1" applyAlignment="1">
      <alignment wrapText="1"/>
    </xf>
    <xf numFmtId="1" fontId="0" fillId="2" borderId="41" xfId="0" applyNumberFormat="1" applyFill="1" applyBorder="1"/>
    <xf numFmtId="2" fontId="36" fillId="2" borderId="22" xfId="0" applyNumberFormat="1" applyFont="1" applyFill="1" applyBorder="1" applyAlignment="1">
      <alignment horizontal="right"/>
    </xf>
    <xf numFmtId="165" fontId="25" fillId="2" borderId="41" xfId="0" applyNumberFormat="1" applyFont="1" applyFill="1" applyBorder="1" applyAlignment="1">
      <alignment horizontal="center"/>
    </xf>
    <xf numFmtId="2" fontId="36" fillId="2" borderId="22" xfId="0" applyNumberFormat="1" applyFont="1" applyFill="1" applyBorder="1"/>
    <xf numFmtId="1" fontId="25" fillId="2" borderId="41" xfId="0" applyNumberFormat="1" applyFont="1" applyFill="1" applyBorder="1" applyAlignment="1">
      <alignment horizontal="center"/>
    </xf>
    <xf numFmtId="0" fontId="11" fillId="2" borderId="52" xfId="0" applyFont="1" applyFill="1" applyBorder="1"/>
    <xf numFmtId="2" fontId="20" fillId="2" borderId="27" xfId="0" applyNumberFormat="1" applyFont="1" applyFill="1" applyBorder="1" applyAlignment="1">
      <alignment horizontal="right"/>
    </xf>
    <xf numFmtId="1" fontId="20" fillId="2" borderId="27" xfId="0" applyNumberFormat="1" applyFont="1" applyFill="1" applyBorder="1" applyAlignment="1">
      <alignment horizontal="center"/>
    </xf>
    <xf numFmtId="0" fontId="20" fillId="2" borderId="9" xfId="0" applyFont="1" applyFill="1" applyBorder="1"/>
    <xf numFmtId="1" fontId="33" fillId="2" borderId="9" xfId="0" applyNumberFormat="1" applyFont="1" applyFill="1" applyBorder="1" applyAlignment="1">
      <alignment horizontal="center"/>
    </xf>
    <xf numFmtId="2" fontId="12" fillId="0" borderId="19" xfId="0" applyNumberFormat="1" applyFont="1" applyBorder="1" applyAlignment="1">
      <alignment horizontal="center" vertical="center"/>
    </xf>
    <xf numFmtId="2" fontId="20" fillId="2" borderId="19" xfId="0" applyNumberFormat="1" applyFont="1" applyFill="1" applyBorder="1" applyAlignment="1">
      <alignment horizontal="right"/>
    </xf>
    <xf numFmtId="0" fontId="20" fillId="2" borderId="19" xfId="0" applyFont="1" applyFill="1" applyBorder="1" applyAlignment="1">
      <alignment horizontal="center"/>
    </xf>
    <xf numFmtId="2" fontId="20" fillId="2" borderId="19" xfId="0" applyNumberFormat="1" applyFont="1" applyFill="1" applyBorder="1" applyAlignment="1">
      <alignment horizontal="center"/>
    </xf>
    <xf numFmtId="0" fontId="0" fillId="3" borderId="25" xfId="0" applyFill="1" applyBorder="1"/>
    <xf numFmtId="2" fontId="20" fillId="2" borderId="22" xfId="0" applyNumberFormat="1" applyFont="1" applyFill="1" applyBorder="1" applyAlignment="1">
      <alignment horizontal="right"/>
    </xf>
    <xf numFmtId="2" fontId="20" fillId="2" borderId="24" xfId="0" applyNumberFormat="1" applyFont="1" applyFill="1" applyBorder="1" applyAlignment="1">
      <alignment horizontal="center"/>
    </xf>
    <xf numFmtId="2" fontId="20" fillId="2" borderId="22" xfId="0" applyNumberFormat="1" applyFont="1" applyFill="1" applyBorder="1" applyAlignment="1">
      <alignment horizontal="center"/>
    </xf>
    <xf numFmtId="1" fontId="20" fillId="2" borderId="24" xfId="0" applyNumberFormat="1" applyFont="1" applyFill="1" applyBorder="1" applyAlignment="1">
      <alignment horizontal="center"/>
    </xf>
    <xf numFmtId="2" fontId="0" fillId="2" borderId="22" xfId="0" applyNumberFormat="1" applyFill="1" applyBorder="1"/>
    <xf numFmtId="2" fontId="25" fillId="2" borderId="22" xfId="0" applyNumberFormat="1" applyFont="1" applyFill="1" applyBorder="1" applyAlignment="1">
      <alignment horizontal="right"/>
    </xf>
    <xf numFmtId="165" fontId="25" fillId="2" borderId="24" xfId="0" applyNumberFormat="1" applyFont="1" applyFill="1" applyBorder="1" applyAlignment="1">
      <alignment horizontal="center"/>
    </xf>
    <xf numFmtId="2" fontId="25" fillId="2" borderId="22" xfId="0" applyNumberFormat="1" applyFont="1" applyFill="1" applyBorder="1" applyAlignment="1">
      <alignment horizontal="center"/>
    </xf>
    <xf numFmtId="2" fontId="26" fillId="2" borderId="22" xfId="0" applyNumberFormat="1" applyFont="1" applyFill="1" applyBorder="1" applyAlignment="1">
      <alignment horizontal="right"/>
    </xf>
    <xf numFmtId="2" fontId="26" fillId="2" borderId="44" xfId="0" applyNumberFormat="1" applyFont="1" applyFill="1" applyBorder="1" applyAlignment="1">
      <alignment horizontal="right"/>
    </xf>
    <xf numFmtId="1" fontId="26" fillId="2" borderId="24" xfId="0" applyNumberFormat="1" applyFont="1" applyFill="1" applyBorder="1" applyAlignment="1">
      <alignment horizontal="center"/>
    </xf>
    <xf numFmtId="1" fontId="12" fillId="2" borderId="41" xfId="0" applyNumberFormat="1" applyFont="1" applyFill="1" applyBorder="1" applyAlignment="1">
      <alignment horizontal="center"/>
    </xf>
    <xf numFmtId="1" fontId="33" fillId="2" borderId="41" xfId="0" applyNumberFormat="1" applyFont="1" applyFill="1" applyBorder="1" applyAlignment="1">
      <alignment horizontal="center"/>
    </xf>
    <xf numFmtId="2" fontId="12" fillId="0" borderId="27" xfId="0" applyNumberFormat="1" applyFont="1" applyBorder="1" applyAlignment="1">
      <alignment horizontal="center" vertical="center"/>
    </xf>
    <xf numFmtId="0" fontId="20" fillId="2" borderId="27" xfId="0" applyFont="1" applyFill="1" applyBorder="1"/>
    <xf numFmtId="0" fontId="12" fillId="2" borderId="27" xfId="0" applyFont="1" applyFill="1" applyBorder="1" applyAlignment="1">
      <alignment horizontal="center"/>
    </xf>
    <xf numFmtId="2" fontId="33" fillId="2" borderId="27" xfId="0" applyNumberFormat="1" applyFont="1" applyFill="1" applyBorder="1" applyAlignment="1">
      <alignment horizontal="center"/>
    </xf>
    <xf numFmtId="2" fontId="20" fillId="2" borderId="9" xfId="0" applyNumberFormat="1" applyFont="1" applyFill="1" applyBorder="1" applyAlignment="1">
      <alignment horizontal="right"/>
    </xf>
    <xf numFmtId="2" fontId="25" fillId="2" borderId="9" xfId="0" applyNumberFormat="1" applyFont="1" applyFill="1" applyBorder="1" applyAlignment="1">
      <alignment horizontal="right"/>
    </xf>
    <xf numFmtId="0" fontId="25" fillId="2" borderId="9" xfId="0" applyFont="1" applyFill="1" applyBorder="1"/>
    <xf numFmtId="0" fontId="20" fillId="2" borderId="9" xfId="0" applyFont="1" applyFill="1" applyBorder="1" applyAlignment="1">
      <alignment horizontal="center"/>
    </xf>
    <xf numFmtId="2" fontId="20" fillId="2" borderId="9" xfId="0" applyNumberFormat="1" applyFont="1" applyFill="1" applyBorder="1" applyAlignment="1">
      <alignment horizontal="right" wrapText="1"/>
    </xf>
    <xf numFmtId="0" fontId="31" fillId="2" borderId="9" xfId="0" applyFont="1" applyFill="1" applyBorder="1"/>
    <xf numFmtId="166" fontId="33" fillId="2" borderId="9" xfId="0" applyNumberFormat="1" applyFont="1" applyFill="1" applyBorder="1" applyAlignment="1">
      <alignment horizontal="center"/>
    </xf>
    <xf numFmtId="165" fontId="33" fillId="2" borderId="9" xfId="0" applyNumberFormat="1" applyFont="1" applyFill="1" applyBorder="1" applyAlignment="1">
      <alignment horizontal="center"/>
    </xf>
    <xf numFmtId="0" fontId="34" fillId="2" borderId="9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37" fillId="2" borderId="9" xfId="0" applyFont="1" applyFill="1" applyBorder="1" applyAlignment="1">
      <alignment horizontal="center"/>
    </xf>
    <xf numFmtId="0" fontId="32" fillId="2" borderId="15" xfId="0" applyFont="1" applyFill="1" applyBorder="1" applyAlignment="1">
      <alignment horizontal="center"/>
    </xf>
    <xf numFmtId="2" fontId="12" fillId="2" borderId="31" xfId="0" applyNumberFormat="1" applyFont="1" applyFill="1" applyBorder="1" applyAlignment="1">
      <alignment horizontal="right"/>
    </xf>
    <xf numFmtId="0" fontId="33" fillId="2" borderId="31" xfId="0" applyFont="1" applyFill="1" applyBorder="1" applyAlignment="1">
      <alignment horizontal="center"/>
    </xf>
    <xf numFmtId="0" fontId="32" fillId="2" borderId="32" xfId="0" applyFont="1" applyFill="1" applyBorder="1" applyAlignment="1">
      <alignment horizontal="center"/>
    </xf>
    <xf numFmtId="0" fontId="33" fillId="2" borderId="35" xfId="0" applyNumberFormat="1" applyFont="1" applyFill="1" applyBorder="1" applyAlignment="1">
      <alignment horizontal="center"/>
    </xf>
    <xf numFmtId="0" fontId="12" fillId="2" borderId="36" xfId="0" applyNumberFormat="1" applyFont="1" applyFill="1" applyBorder="1" applyAlignment="1">
      <alignment horizontal="center"/>
    </xf>
    <xf numFmtId="0" fontId="32" fillId="2" borderId="58" xfId="0" applyNumberFormat="1" applyFont="1" applyFill="1" applyBorder="1" applyAlignment="1">
      <alignment horizontal="center"/>
    </xf>
    <xf numFmtId="49" fontId="34" fillId="2" borderId="26" xfId="0" applyNumberFormat="1" applyFont="1" applyFill="1" applyBorder="1" applyAlignment="1">
      <alignment horizontal="center"/>
    </xf>
    <xf numFmtId="49" fontId="33" fillId="2" borderId="26" xfId="0" applyNumberFormat="1" applyFont="1" applyFill="1" applyBorder="1" applyAlignment="1">
      <alignment horizontal="center"/>
    </xf>
    <xf numFmtId="49" fontId="25" fillId="2" borderId="9" xfId="0" applyNumberFormat="1" applyFont="1" applyFill="1" applyBorder="1" applyAlignment="1">
      <alignment horizontal="center"/>
    </xf>
    <xf numFmtId="0" fontId="24" fillId="2" borderId="46" xfId="0" applyFont="1" applyFill="1" applyBorder="1" applyAlignment="1">
      <alignment horizontal="center"/>
    </xf>
    <xf numFmtId="0" fontId="34" fillId="2" borderId="26" xfId="0" applyFont="1" applyFill="1" applyBorder="1" applyAlignment="1">
      <alignment horizontal="center"/>
    </xf>
    <xf numFmtId="0" fontId="20" fillId="2" borderId="53" xfId="0" applyFont="1" applyFill="1" applyBorder="1"/>
    <xf numFmtId="0" fontId="20" fillId="2" borderId="47" xfId="0" applyFont="1" applyFill="1" applyBorder="1"/>
    <xf numFmtId="49" fontId="20" fillId="2" borderId="25" xfId="0" applyNumberFormat="1" applyFont="1" applyFill="1" applyBorder="1" applyAlignment="1">
      <alignment horizontal="center"/>
    </xf>
    <xf numFmtId="49" fontId="0" fillId="2" borderId="41" xfId="0" applyNumberFormat="1" applyFill="1" applyBorder="1"/>
    <xf numFmtId="1" fontId="33" fillId="2" borderId="26" xfId="0" applyNumberFormat="1" applyFont="1" applyFill="1" applyBorder="1" applyAlignment="1">
      <alignment horizontal="center"/>
    </xf>
    <xf numFmtId="0" fontId="20" fillId="2" borderId="44" xfId="0" applyFont="1" applyFill="1" applyBorder="1"/>
    <xf numFmtId="0" fontId="20" fillId="2" borderId="23" xfId="0" applyFont="1" applyFill="1" applyBorder="1" applyAlignment="1">
      <alignment horizontal="center"/>
    </xf>
    <xf numFmtId="0" fontId="25" fillId="2" borderId="51" xfId="0" applyFont="1" applyFill="1" applyBorder="1" applyAlignment="1">
      <alignment horizontal="right"/>
    </xf>
    <xf numFmtId="0" fontId="25" fillId="2" borderId="26" xfId="0" applyFont="1" applyFill="1" applyBorder="1" applyAlignment="1">
      <alignment horizontal="center"/>
    </xf>
    <xf numFmtId="2" fontId="25" fillId="2" borderId="23" xfId="0" applyNumberFormat="1" applyFont="1" applyFill="1" applyBorder="1" applyAlignment="1">
      <alignment horizontal="center"/>
    </xf>
    <xf numFmtId="165" fontId="25" fillId="2" borderId="23" xfId="0" applyNumberFormat="1" applyFont="1" applyFill="1" applyBorder="1" applyAlignment="1">
      <alignment horizontal="center"/>
    </xf>
    <xf numFmtId="0" fontId="25" fillId="2" borderId="23" xfId="0" applyFont="1" applyFill="1" applyBorder="1" applyAlignment="1">
      <alignment horizontal="center"/>
    </xf>
    <xf numFmtId="1" fontId="25" fillId="2" borderId="23" xfId="0" applyNumberFormat="1" applyFont="1" applyFill="1" applyBorder="1" applyAlignment="1">
      <alignment horizontal="center"/>
    </xf>
    <xf numFmtId="166" fontId="25" fillId="2" borderId="23" xfId="0" applyNumberFormat="1" applyFont="1" applyFill="1" applyBorder="1" applyAlignment="1">
      <alignment horizontal="center"/>
    </xf>
    <xf numFmtId="1" fontId="20" fillId="2" borderId="41" xfId="0" applyNumberFormat="1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165" fontId="26" fillId="2" borderId="9" xfId="0" applyNumberFormat="1" applyFont="1" applyFill="1" applyBorder="1" applyAlignment="1">
      <alignment horizontal="center"/>
    </xf>
    <xf numFmtId="166" fontId="26" fillId="2" borderId="9" xfId="0" applyNumberFormat="1" applyFont="1" applyFill="1" applyBorder="1" applyAlignment="1">
      <alignment horizontal="center"/>
    </xf>
    <xf numFmtId="2" fontId="38" fillId="0" borderId="9" xfId="0" applyNumberFormat="1" applyFont="1" applyBorder="1" applyAlignment="1">
      <alignment horizontal="center" vertical="center"/>
    </xf>
    <xf numFmtId="0" fontId="32" fillId="2" borderId="31" xfId="0" applyFont="1" applyFill="1" applyBorder="1" applyAlignment="1">
      <alignment horizontal="center"/>
    </xf>
    <xf numFmtId="0" fontId="0" fillId="3" borderId="29" xfId="0" applyFill="1" applyBorder="1"/>
    <xf numFmtId="2" fontId="12" fillId="0" borderId="44" xfId="0" applyNumberFormat="1" applyFont="1" applyBorder="1" applyAlignment="1">
      <alignment horizontal="center" vertical="center"/>
    </xf>
    <xf numFmtId="49" fontId="8" fillId="4" borderId="22" xfId="0" applyNumberFormat="1" applyFont="1" applyFill="1" applyBorder="1" applyAlignment="1">
      <alignment horizontal="left"/>
    </xf>
    <xf numFmtId="0" fontId="8" fillId="4" borderId="23" xfId="0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164" fontId="8" fillId="4" borderId="23" xfId="0" applyNumberFormat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left"/>
    </xf>
    <xf numFmtId="49" fontId="8" fillId="4" borderId="23" xfId="0" applyNumberFormat="1" applyFont="1" applyFill="1" applyBorder="1" applyAlignment="1">
      <alignment horizontal="center"/>
    </xf>
    <xf numFmtId="164" fontId="8" fillId="5" borderId="23" xfId="0" applyNumberFormat="1" applyFont="1" applyFill="1" applyBorder="1" applyAlignment="1">
      <alignment horizontal="center"/>
    </xf>
    <xf numFmtId="0" fontId="8" fillId="5" borderId="23" xfId="0" applyFont="1" applyFill="1" applyBorder="1" applyAlignment="1">
      <alignment horizontal="center"/>
    </xf>
    <xf numFmtId="49" fontId="25" fillId="2" borderId="25" xfId="0" applyNumberFormat="1" applyFont="1" applyFill="1" applyBorder="1" applyAlignment="1">
      <alignment horizontal="right"/>
    </xf>
    <xf numFmtId="0" fontId="25" fillId="2" borderId="25" xfId="0" applyFont="1" applyFill="1" applyBorder="1" applyAlignment="1">
      <alignment horizontal="right"/>
    </xf>
    <xf numFmtId="49" fontId="22" fillId="9" borderId="25" xfId="0" applyNumberFormat="1" applyFont="1" applyFill="1" applyBorder="1" applyAlignment="1">
      <alignment horizontal="center" vertical="center"/>
    </xf>
    <xf numFmtId="0" fontId="22" fillId="9" borderId="25" xfId="0" applyFont="1" applyFill="1" applyBorder="1" applyAlignment="1">
      <alignment horizontal="center" vertical="center"/>
    </xf>
    <xf numFmtId="49" fontId="25" fillId="2" borderId="48" xfId="0" applyNumberFormat="1" applyFont="1" applyFill="1" applyBorder="1" applyAlignment="1">
      <alignment horizontal="right"/>
    </xf>
    <xf numFmtId="0" fontId="25" fillId="2" borderId="49" xfId="0" applyFont="1" applyFill="1" applyBorder="1" applyAlignment="1">
      <alignment horizontal="right"/>
    </xf>
    <xf numFmtId="0" fontId="25" fillId="2" borderId="50" xfId="0" applyFont="1" applyFill="1" applyBorder="1" applyAlignment="1">
      <alignment horizontal="right"/>
    </xf>
    <xf numFmtId="49" fontId="17" fillId="7" borderId="22" xfId="0" applyNumberFormat="1" applyFont="1" applyFill="1" applyBorder="1" applyAlignment="1">
      <alignment horizontal="center" wrapText="1"/>
    </xf>
    <xf numFmtId="2" fontId="17" fillId="7" borderId="23" xfId="0" applyNumberFormat="1" applyFont="1" applyFill="1" applyBorder="1" applyAlignment="1">
      <alignment horizontal="center" wrapText="1"/>
    </xf>
    <xf numFmtId="2" fontId="17" fillId="7" borderId="24" xfId="0" applyNumberFormat="1" applyFont="1" applyFill="1" applyBorder="1" applyAlignment="1">
      <alignment horizontal="center" wrapText="1"/>
    </xf>
    <xf numFmtId="49" fontId="22" fillId="9" borderId="44" xfId="0" applyNumberFormat="1" applyFont="1" applyFill="1" applyBorder="1" applyAlignment="1">
      <alignment horizontal="center" vertical="center"/>
    </xf>
    <xf numFmtId="0" fontId="22" fillId="9" borderId="44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/>
    </xf>
    <xf numFmtId="0" fontId="27" fillId="2" borderId="9" xfId="0" applyFont="1" applyFill="1" applyBorder="1" applyAlignment="1">
      <alignment horizontal="center"/>
    </xf>
    <xf numFmtId="0" fontId="33" fillId="2" borderId="8" xfId="0" applyFont="1" applyFill="1" applyBorder="1" applyAlignment="1">
      <alignment horizontal="right"/>
    </xf>
    <xf numFmtId="0" fontId="33" fillId="2" borderId="9" xfId="0" applyFont="1" applyFill="1" applyBorder="1" applyAlignment="1">
      <alignment horizontal="right"/>
    </xf>
    <xf numFmtId="49" fontId="13" fillId="2" borderId="22" xfId="0" applyNumberFormat="1" applyFont="1" applyFill="1" applyBorder="1" applyAlignment="1">
      <alignment horizontal="right"/>
    </xf>
    <xf numFmtId="0" fontId="13" fillId="2" borderId="23" xfId="0" applyFont="1" applyFill="1" applyBorder="1" applyAlignment="1">
      <alignment horizontal="right"/>
    </xf>
    <xf numFmtId="0" fontId="13" fillId="2" borderId="24" xfId="0" applyFont="1" applyFill="1" applyBorder="1" applyAlignment="1">
      <alignment horizontal="right"/>
    </xf>
    <xf numFmtId="0" fontId="32" fillId="2" borderId="8" xfId="0" applyFont="1" applyFill="1" applyBorder="1" applyAlignment="1">
      <alignment horizontal="right"/>
    </xf>
    <xf numFmtId="0" fontId="32" fillId="2" borderId="9" xfId="0" applyFont="1" applyFill="1" applyBorder="1" applyAlignment="1">
      <alignment horizontal="right"/>
    </xf>
    <xf numFmtId="0" fontId="27" fillId="2" borderId="22" xfId="0" applyFont="1" applyFill="1" applyBorder="1" applyAlignment="1">
      <alignment horizontal="left"/>
    </xf>
    <xf numFmtId="0" fontId="27" fillId="2" borderId="24" xfId="0" applyFont="1" applyFill="1" applyBorder="1" applyAlignment="1">
      <alignment horizontal="left"/>
    </xf>
    <xf numFmtId="0" fontId="25" fillId="2" borderId="8" xfId="0" applyFont="1" applyFill="1" applyBorder="1" applyAlignment="1">
      <alignment horizontal="right"/>
    </xf>
    <xf numFmtId="0" fontId="25" fillId="2" borderId="9" xfId="0" applyFont="1" applyFill="1" applyBorder="1" applyAlignment="1">
      <alignment horizontal="right"/>
    </xf>
    <xf numFmtId="0" fontId="27" fillId="2" borderId="8" xfId="0" applyFont="1" applyFill="1" applyBorder="1" applyAlignment="1">
      <alignment horizontal="left"/>
    </xf>
    <xf numFmtId="0" fontId="27" fillId="2" borderId="9" xfId="0" applyFont="1" applyFill="1" applyBorder="1" applyAlignment="1">
      <alignment horizontal="left"/>
    </xf>
    <xf numFmtId="49" fontId="18" fillId="8" borderId="29" xfId="0" applyNumberFormat="1" applyFont="1" applyFill="1" applyBorder="1" applyAlignment="1">
      <alignment horizontal="center" vertical="center"/>
    </xf>
    <xf numFmtId="2" fontId="18" fillId="8" borderId="27" xfId="0" applyNumberFormat="1" applyFont="1" applyFill="1" applyBorder="1" applyAlignment="1">
      <alignment horizontal="center" vertical="center"/>
    </xf>
    <xf numFmtId="2" fontId="18" fillId="8" borderId="28" xfId="0" applyNumberFormat="1" applyFont="1" applyFill="1" applyBorder="1" applyAlignment="1">
      <alignment horizontal="center" vertical="center"/>
    </xf>
    <xf numFmtId="2" fontId="18" fillId="8" borderId="45" xfId="0" applyNumberFormat="1" applyFont="1" applyFill="1" applyBorder="1" applyAlignment="1">
      <alignment horizontal="center" vertical="center"/>
    </xf>
    <xf numFmtId="2" fontId="18" fillId="8" borderId="19" xfId="0" applyNumberFormat="1" applyFont="1" applyFill="1" applyBorder="1" applyAlignment="1">
      <alignment horizontal="center" vertical="center"/>
    </xf>
    <xf numFmtId="2" fontId="18" fillId="8" borderId="20" xfId="0" applyNumberFormat="1" applyFont="1" applyFill="1" applyBorder="1" applyAlignment="1">
      <alignment horizontal="center" vertical="center"/>
    </xf>
    <xf numFmtId="49" fontId="16" fillId="3" borderId="38" xfId="0" applyNumberFormat="1" applyFont="1" applyFill="1" applyBorder="1" applyAlignment="1">
      <alignment horizontal="center" wrapText="1"/>
    </xf>
    <xf numFmtId="0" fontId="16" fillId="3" borderId="41" xfId="0" applyFont="1" applyFill="1" applyBorder="1" applyAlignment="1">
      <alignment horizontal="center" wrapText="1"/>
    </xf>
    <xf numFmtId="0" fontId="16" fillId="3" borderId="44" xfId="0" applyFont="1" applyFill="1" applyBorder="1" applyAlignment="1">
      <alignment horizontal="center" wrapText="1"/>
    </xf>
    <xf numFmtId="49" fontId="25" fillId="2" borderId="22" xfId="0" applyNumberFormat="1" applyFont="1" applyFill="1" applyBorder="1" applyAlignment="1">
      <alignment horizontal="right"/>
    </xf>
    <xf numFmtId="0" fontId="25" fillId="2" borderId="23" xfId="0" applyFont="1" applyFill="1" applyBorder="1" applyAlignment="1">
      <alignment horizontal="right"/>
    </xf>
    <xf numFmtId="0" fontId="25" fillId="2" borderId="24" xfId="0" applyFont="1" applyFill="1" applyBorder="1" applyAlignment="1">
      <alignment horizontal="right"/>
    </xf>
    <xf numFmtId="49" fontId="22" fillId="9" borderId="45" xfId="0" applyNumberFormat="1" applyFont="1" applyFill="1" applyBorder="1" applyAlignment="1">
      <alignment horizontal="center" vertical="center"/>
    </xf>
    <xf numFmtId="0" fontId="22" fillId="9" borderId="19" xfId="0" applyFont="1" applyFill="1" applyBorder="1" applyAlignment="1">
      <alignment horizontal="center" vertical="center"/>
    </xf>
    <xf numFmtId="0" fontId="22" fillId="9" borderId="20" xfId="0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>
      <alignment horizontal="center" vertical="center"/>
    </xf>
    <xf numFmtId="16" fontId="15" fillId="2" borderId="4" xfId="0" applyNumberFormat="1" applyFont="1" applyFill="1" applyBorder="1" applyAlignment="1">
      <alignment horizontal="center" vertical="center"/>
    </xf>
    <xf numFmtId="16" fontId="15" fillId="2" borderId="37" xfId="0" applyNumberFormat="1" applyFont="1" applyFill="1" applyBorder="1" applyAlignment="1">
      <alignment horizontal="center" vertical="center"/>
    </xf>
    <xf numFmtId="16" fontId="15" fillId="2" borderId="42" xfId="0" applyNumberFormat="1" applyFont="1" applyFill="1" applyBorder="1" applyAlignment="1">
      <alignment horizontal="center" vertical="center"/>
    </xf>
    <xf numFmtId="16" fontId="15" fillId="2" borderId="43" xfId="0" applyNumberFormat="1" applyFont="1" applyFill="1" applyBorder="1" applyAlignment="1">
      <alignment horizontal="center" vertical="center"/>
    </xf>
    <xf numFmtId="2" fontId="18" fillId="8" borderId="29" xfId="0" applyNumberFormat="1" applyFont="1" applyFill="1" applyBorder="1" applyAlignment="1">
      <alignment horizontal="center" vertical="center"/>
    </xf>
    <xf numFmtId="49" fontId="35" fillId="8" borderId="25" xfId="0" applyNumberFormat="1" applyFont="1" applyFill="1" applyBorder="1" applyAlignment="1">
      <alignment horizontal="center" vertical="center"/>
    </xf>
    <xf numFmtId="2" fontId="35" fillId="8" borderId="25" xfId="0" applyNumberFormat="1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/>
    </xf>
    <xf numFmtId="49" fontId="17" fillId="7" borderId="25" xfId="0" applyNumberFormat="1" applyFont="1" applyFill="1" applyBorder="1" applyAlignment="1">
      <alignment horizontal="center" wrapText="1"/>
    </xf>
    <xf numFmtId="0" fontId="17" fillId="7" borderId="25" xfId="0" applyFont="1" applyFill="1" applyBorder="1" applyAlignment="1">
      <alignment horizontal="center" wrapText="1"/>
    </xf>
    <xf numFmtId="49" fontId="18" fillId="8" borderId="25" xfId="0" applyNumberFormat="1" applyFont="1" applyFill="1" applyBorder="1" applyAlignment="1">
      <alignment horizontal="center" vertical="center"/>
    </xf>
    <xf numFmtId="14" fontId="18" fillId="8" borderId="25" xfId="0" applyNumberFormat="1" applyFont="1" applyFill="1" applyBorder="1" applyAlignment="1">
      <alignment horizontal="center" vertical="center"/>
    </xf>
    <xf numFmtId="1" fontId="19" fillId="2" borderId="41" xfId="0" applyNumberFormat="1" applyFont="1" applyFill="1" applyBorder="1" applyAlignment="1">
      <alignment horizontal="center" wrapText="1"/>
    </xf>
    <xf numFmtId="1" fontId="19" fillId="2" borderId="9" xfId="0" applyNumberFormat="1" applyFont="1" applyFill="1" applyBorder="1" applyAlignment="1">
      <alignment horizontal="center" wrapText="1"/>
    </xf>
    <xf numFmtId="14" fontId="18" fillId="8" borderId="27" xfId="0" applyNumberFormat="1" applyFont="1" applyFill="1" applyBorder="1" applyAlignment="1">
      <alignment horizontal="center" vertical="center"/>
    </xf>
    <xf numFmtId="14" fontId="18" fillId="8" borderId="28" xfId="0" applyNumberFormat="1" applyFont="1" applyFill="1" applyBorder="1" applyAlignment="1">
      <alignment horizontal="center" vertical="center"/>
    </xf>
    <xf numFmtId="14" fontId="18" fillId="8" borderId="45" xfId="0" applyNumberFormat="1" applyFont="1" applyFill="1" applyBorder="1" applyAlignment="1">
      <alignment horizontal="center" vertical="center"/>
    </xf>
    <xf numFmtId="14" fontId="18" fillId="8" borderId="19" xfId="0" applyNumberFormat="1" applyFont="1" applyFill="1" applyBorder="1" applyAlignment="1">
      <alignment horizontal="center" vertical="center"/>
    </xf>
    <xf numFmtId="14" fontId="18" fillId="8" borderId="20" xfId="0" applyNumberFormat="1" applyFont="1" applyFill="1" applyBorder="1" applyAlignment="1">
      <alignment horizontal="center" vertical="center"/>
    </xf>
    <xf numFmtId="0" fontId="17" fillId="7" borderId="23" xfId="0" applyFont="1" applyFill="1" applyBorder="1" applyAlignment="1">
      <alignment horizontal="center" wrapText="1"/>
    </xf>
    <xf numFmtId="0" fontId="17" fillId="7" borderId="24" xfId="0" applyFont="1" applyFill="1" applyBorder="1" applyAlignment="1">
      <alignment horizontal="center" wrapText="1"/>
    </xf>
    <xf numFmtId="49" fontId="15" fillId="2" borderId="4" xfId="0" applyNumberFormat="1" applyFont="1" applyFill="1" applyBorder="1" applyAlignment="1">
      <alignment horizontal="center" vertical="center"/>
    </xf>
    <xf numFmtId="49" fontId="15" fillId="2" borderId="37" xfId="0" applyNumberFormat="1" applyFont="1" applyFill="1" applyBorder="1" applyAlignment="1">
      <alignment horizontal="center" vertical="center"/>
    </xf>
    <xf numFmtId="49" fontId="15" fillId="2" borderId="42" xfId="0" applyNumberFormat="1" applyFont="1" applyFill="1" applyBorder="1" applyAlignment="1">
      <alignment horizontal="center" vertical="center"/>
    </xf>
    <xf numFmtId="49" fontId="15" fillId="2" borderId="43" xfId="0" applyNumberFormat="1" applyFont="1" applyFill="1" applyBorder="1" applyAlignment="1">
      <alignment horizontal="center" vertical="center"/>
    </xf>
    <xf numFmtId="2" fontId="19" fillId="2" borderId="41" xfId="0" applyNumberFormat="1" applyFont="1" applyFill="1" applyBorder="1" applyAlignment="1">
      <alignment horizontal="center"/>
    </xf>
    <xf numFmtId="2" fontId="19" fillId="2" borderId="9" xfId="0" applyNumberFormat="1" applyFont="1" applyFill="1" applyBorder="1" applyAlignment="1">
      <alignment horizontal="center"/>
    </xf>
    <xf numFmtId="49" fontId="9" fillId="2" borderId="25" xfId="0" applyNumberFormat="1" applyFont="1" applyFill="1" applyBorder="1"/>
    <xf numFmtId="49" fontId="39" fillId="2" borderId="25" xfId="0" applyNumberFormat="1" applyFont="1" applyFill="1" applyBorder="1"/>
    <xf numFmtId="0" fontId="12" fillId="11" borderId="25" xfId="0" applyNumberFormat="1" applyFont="1" applyFill="1" applyBorder="1"/>
    <xf numFmtId="49" fontId="9" fillId="11" borderId="25" xfId="0" applyNumberFormat="1" applyFont="1" applyFill="1" applyBorder="1"/>
    <xf numFmtId="2" fontId="12" fillId="11" borderId="25" xfId="0" applyNumberFormat="1" applyFont="1" applyFill="1" applyBorder="1" applyAlignment="1">
      <alignment horizontal="center" vertical="center"/>
    </xf>
    <xf numFmtId="0" fontId="0" fillId="11" borderId="4" xfId="0" applyNumberFormat="1" applyFill="1" applyBorder="1"/>
    <xf numFmtId="2" fontId="23" fillId="11" borderId="25" xfId="0" applyNumberFormat="1" applyFont="1" applyFill="1" applyBorder="1" applyAlignment="1">
      <alignment horizontal="center"/>
    </xf>
    <xf numFmtId="165" fontId="23" fillId="11" borderId="25" xfId="0" applyNumberFormat="1" applyFont="1" applyFill="1" applyBorder="1" applyAlignment="1">
      <alignment horizontal="center" wrapText="1"/>
    </xf>
    <xf numFmtId="1" fontId="23" fillId="11" borderId="25" xfId="0" applyNumberFormat="1" applyFont="1" applyFill="1" applyBorder="1" applyAlignment="1">
      <alignment horizontal="center" wrapText="1"/>
    </xf>
    <xf numFmtId="2" fontId="20" fillId="11" borderId="47" xfId="0" applyNumberFormat="1" applyFont="1" applyFill="1" applyBorder="1"/>
    <xf numFmtId="2" fontId="20" fillId="11" borderId="41" xfId="0" applyNumberFormat="1" applyFont="1" applyFill="1" applyBorder="1"/>
    <xf numFmtId="166" fontId="23" fillId="11" borderId="25" xfId="0" applyNumberFormat="1" applyFont="1" applyFill="1" applyBorder="1" applyAlignment="1">
      <alignment horizontal="center"/>
    </xf>
    <xf numFmtId="2" fontId="19" fillId="11" borderId="41" xfId="0" applyNumberFormat="1" applyFont="1" applyFill="1" applyBorder="1"/>
    <xf numFmtId="2" fontId="23" fillId="11" borderId="25" xfId="0" applyNumberFormat="1" applyFont="1" applyFill="1" applyBorder="1" applyAlignment="1">
      <alignment horizontal="center" wrapText="1"/>
    </xf>
    <xf numFmtId="1" fontId="0" fillId="11" borderId="26" xfId="0" applyNumberFormat="1" applyFill="1" applyBorder="1"/>
    <xf numFmtId="2" fontId="20" fillId="11" borderId="25" xfId="0" applyNumberFormat="1" applyFont="1" applyFill="1" applyBorder="1"/>
    <xf numFmtId="0" fontId="0" fillId="0" borderId="41" xfId="0" applyNumberFormat="1" applyBorder="1"/>
    <xf numFmtId="2" fontId="19" fillId="2" borderId="4" xfId="0" applyNumberFormat="1" applyFont="1" applyFill="1" applyBorder="1"/>
    <xf numFmtId="49" fontId="39" fillId="11" borderId="25" xfId="0" applyNumberFormat="1" applyFont="1" applyFill="1" applyBorder="1"/>
    <xf numFmtId="2" fontId="20" fillId="11" borderId="53" xfId="0" applyNumberFormat="1" applyFont="1" applyFill="1" applyBorder="1"/>
    <xf numFmtId="49" fontId="23" fillId="11" borderId="25" xfId="0" applyNumberFormat="1" applyFont="1" applyFill="1" applyBorder="1" applyAlignment="1">
      <alignment horizontal="center"/>
    </xf>
    <xf numFmtId="0" fontId="20" fillId="11" borderId="25" xfId="0" applyNumberFormat="1" applyFont="1" applyFill="1" applyBorder="1" applyAlignment="1">
      <alignment horizontal="center"/>
    </xf>
    <xf numFmtId="165" fontId="20" fillId="11" borderId="25" xfId="0" applyNumberFormat="1" applyFont="1" applyFill="1" applyBorder="1" applyAlignment="1">
      <alignment horizontal="center"/>
    </xf>
    <xf numFmtId="1" fontId="20" fillId="11" borderId="25" xfId="0" applyNumberFormat="1" applyFont="1" applyFill="1" applyBorder="1" applyAlignment="1">
      <alignment horizontal="center"/>
    </xf>
    <xf numFmtId="2" fontId="20" fillId="11" borderId="25" xfId="0" applyNumberFormat="1" applyFont="1" applyFill="1" applyBorder="1" applyAlignment="1">
      <alignment horizontal="center"/>
    </xf>
    <xf numFmtId="166" fontId="20" fillId="11" borderId="25" xfId="0" applyNumberFormat="1" applyFont="1" applyFill="1" applyBorder="1" applyAlignment="1">
      <alignment horizontal="center"/>
    </xf>
    <xf numFmtId="0" fontId="20" fillId="11" borderId="25" xfId="0" applyFont="1" applyFill="1" applyBorder="1" applyAlignment="1">
      <alignment horizontal="center"/>
    </xf>
    <xf numFmtId="0" fontId="0" fillId="11" borderId="41" xfId="0" applyNumberFormat="1" applyFill="1" applyBorder="1"/>
    <xf numFmtId="2" fontId="19" fillId="11" borderId="4" xfId="0" applyNumberFormat="1" applyFont="1" applyFill="1" applyBorder="1"/>
    <xf numFmtId="49" fontId="20" fillId="11" borderId="25" xfId="0" applyNumberFormat="1" applyFont="1" applyFill="1" applyBorder="1" applyAlignment="1">
      <alignment horizontal="center"/>
    </xf>
    <xf numFmtId="0" fontId="12" fillId="11" borderId="25" xfId="0" applyFont="1" applyFill="1" applyBorder="1"/>
    <xf numFmtId="0" fontId="0" fillId="11" borderId="25" xfId="0" applyFill="1" applyBorder="1"/>
    <xf numFmtId="0" fontId="9" fillId="11" borderId="4" xfId="0" applyNumberFormat="1" applyFont="1" applyFill="1" applyBorder="1"/>
    <xf numFmtId="0" fontId="23" fillId="11" borderId="25" xfId="0" applyFont="1" applyFill="1" applyBorder="1" applyAlignment="1">
      <alignment horizontal="center"/>
    </xf>
    <xf numFmtId="0" fontId="40" fillId="2" borderId="25" xfId="0" applyNumberFormat="1" applyFont="1" applyFill="1" applyBorder="1"/>
    <xf numFmtId="0" fontId="41" fillId="0" borderId="4" xfId="0" applyNumberFormat="1" applyFont="1" applyBorder="1"/>
    <xf numFmtId="2" fontId="40" fillId="0" borderId="25" xfId="0" applyNumberFormat="1" applyFont="1" applyBorder="1" applyAlignment="1">
      <alignment horizontal="center" vertical="center"/>
    </xf>
    <xf numFmtId="2" fontId="42" fillId="2" borderId="22" xfId="0" applyNumberFormat="1" applyFont="1" applyFill="1" applyBorder="1" applyAlignment="1">
      <alignment horizontal="right"/>
    </xf>
    <xf numFmtId="2" fontId="42" fillId="2" borderId="24" xfId="0" applyNumberFormat="1" applyFont="1" applyFill="1" applyBorder="1" applyAlignment="1">
      <alignment horizontal="center"/>
    </xf>
    <xf numFmtId="2" fontId="42" fillId="2" borderId="41" xfId="0" applyNumberFormat="1" applyFont="1" applyFill="1" applyBorder="1"/>
    <xf numFmtId="2" fontId="42" fillId="2" borderId="22" xfId="0" applyNumberFormat="1" applyFont="1" applyFill="1" applyBorder="1" applyAlignment="1">
      <alignment horizontal="center"/>
    </xf>
    <xf numFmtId="1" fontId="42" fillId="2" borderId="24" xfId="0" applyNumberFormat="1" applyFont="1" applyFill="1" applyBorder="1" applyAlignment="1">
      <alignment horizontal="center"/>
    </xf>
    <xf numFmtId="1" fontId="43" fillId="2" borderId="41" xfId="0" applyNumberFormat="1" applyFont="1" applyFill="1" applyBorder="1" applyAlignment="1">
      <alignment wrapText="1"/>
    </xf>
    <xf numFmtId="1" fontId="41" fillId="2" borderId="41" xfId="0" applyNumberFormat="1" applyFont="1" applyFill="1" applyBorder="1"/>
    <xf numFmtId="0" fontId="44" fillId="0" borderId="4" xfId="0" applyNumberFormat="1" applyFont="1" applyBorder="1"/>
    <xf numFmtId="1" fontId="19" fillId="2" borderId="4" xfId="0" applyNumberFormat="1" applyFont="1" applyFill="1" applyBorder="1" applyAlignment="1">
      <alignment wrapText="1"/>
    </xf>
    <xf numFmtId="0" fontId="20" fillId="11" borderId="41" xfId="0" applyFont="1" applyFill="1" applyBorder="1"/>
    <xf numFmtId="49" fontId="0" fillId="11" borderId="41" xfId="0" applyNumberFormat="1" applyFill="1" applyBorder="1"/>
    <xf numFmtId="2" fontId="33" fillId="11" borderId="9" xfId="0" applyNumberFormat="1" applyFont="1" applyFill="1" applyBorder="1" applyAlignment="1">
      <alignment horizontal="center"/>
    </xf>
    <xf numFmtId="0" fontId="20" fillId="11" borderId="44" xfId="0" applyFont="1" applyFill="1" applyBorder="1"/>
    <xf numFmtId="2" fontId="0" fillId="11" borderId="41" xfId="0" applyNumberFormat="1" applyFill="1" applyBorder="1"/>
    <xf numFmtId="0" fontId="20" fillId="11" borderId="53" xfId="0" applyFont="1" applyFill="1" applyBorder="1"/>
    <xf numFmtId="0" fontId="20" fillId="11" borderId="47" xfId="0" applyFont="1" applyFill="1" applyBorder="1"/>
    <xf numFmtId="0" fontId="12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90"/>
      <rgbColor rgb="FF003366"/>
      <rgbColor rgb="FF99CCFF"/>
      <rgbColor rgb="FFFF6600"/>
      <rgbColor rgb="FFFFCC99"/>
      <rgbColor rgb="FFC0C0C0"/>
      <rgbColor rgb="FFDD0806"/>
      <rgbColor rgb="FFCCCCFF"/>
      <rgbColor rgb="00000000"/>
      <rgbColor rgb="FFFFCC00"/>
      <rgbColor rgb="FFFF9900"/>
      <rgbColor rgb="FF333399"/>
      <rgbColor rgb="FF808080"/>
      <rgbColor rgb="FF969696"/>
      <rgbColor rgb="FFFFD579"/>
      <rgbColor rgb="FFFFC00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291827</xdr:colOff>
      <xdr:row>1</xdr:row>
      <xdr:rowOff>25499</xdr:rowOff>
    </xdr:from>
    <xdr:to>
      <xdr:col>2</xdr:col>
      <xdr:colOff>494977</xdr:colOff>
      <xdr:row>6</xdr:row>
      <xdr:rowOff>959999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1827" y="215999"/>
          <a:ext cx="1854151" cy="18870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7"/>
  <sheetViews>
    <sheetView showGridLines="0" topLeftCell="A15" workbookViewId="0"/>
  </sheetViews>
  <sheetFormatPr baseColWidth="10" defaultColWidth="10.83203125" defaultRowHeight="15" customHeight="1"/>
  <cols>
    <col min="1" max="4" width="10.83203125" style="1" customWidth="1"/>
    <col min="5" max="5" width="13.33203125" style="1" customWidth="1"/>
    <col min="6" max="6" width="10.83203125" style="1" customWidth="1"/>
    <col min="7" max="7" width="5.5" style="1" customWidth="1"/>
    <col min="8" max="8" width="28.1640625" style="1" customWidth="1"/>
    <col min="9" max="9" width="17.1640625" style="1" customWidth="1"/>
    <col min="10" max="10" width="20.83203125" style="1" customWidth="1"/>
    <col min="11" max="13" width="10.83203125" style="1" customWidth="1"/>
    <col min="14" max="16384" width="10.83203125" style="1"/>
  </cols>
  <sheetData>
    <row r="1" spans="1:12" ht="15" customHeight="1">
      <c r="A1" s="2"/>
      <c r="B1" s="3"/>
      <c r="C1" s="3"/>
      <c r="D1" s="314" t="s">
        <v>0</v>
      </c>
      <c r="E1" s="315"/>
      <c r="F1" s="315"/>
      <c r="G1" s="315"/>
      <c r="H1" s="315"/>
      <c r="I1" s="316"/>
      <c r="J1" s="317"/>
      <c r="K1" s="318"/>
      <c r="L1" s="315"/>
    </row>
    <row r="2" spans="1:12" ht="15" customHeight="1">
      <c r="A2" s="4"/>
      <c r="B2" s="5"/>
      <c r="C2" s="5"/>
      <c r="D2" s="319"/>
      <c r="E2" s="315"/>
      <c r="F2" s="315"/>
      <c r="G2" s="315"/>
      <c r="H2" s="315"/>
      <c r="I2" s="316"/>
      <c r="J2" s="317"/>
      <c r="K2" s="318"/>
      <c r="L2" s="315"/>
    </row>
    <row r="3" spans="1:12" ht="15" customHeight="1">
      <c r="A3" s="4"/>
      <c r="B3" s="5"/>
      <c r="C3" s="5"/>
      <c r="D3" s="319"/>
      <c r="E3" s="315"/>
      <c r="F3" s="315"/>
      <c r="G3" s="315"/>
      <c r="H3" s="315"/>
      <c r="I3" s="316"/>
      <c r="J3" s="317"/>
      <c r="K3" s="318"/>
      <c r="L3" s="315"/>
    </row>
    <row r="4" spans="1:12" ht="15" customHeight="1">
      <c r="A4" s="4"/>
      <c r="B4" s="5"/>
      <c r="C4" s="5"/>
      <c r="D4" s="320"/>
      <c r="E4" s="321"/>
      <c r="F4" s="321"/>
      <c r="G4" s="321"/>
      <c r="H4" s="321"/>
      <c r="I4" s="322"/>
      <c r="J4" s="323"/>
      <c r="K4" s="324"/>
      <c r="L4" s="321"/>
    </row>
    <row r="5" spans="1:12" ht="15" customHeight="1">
      <c r="A5" s="4"/>
      <c r="B5" s="5"/>
      <c r="C5" s="5"/>
      <c r="D5" s="5"/>
      <c r="E5" s="5"/>
      <c r="F5" s="5"/>
      <c r="G5" s="5"/>
      <c r="H5" s="5"/>
      <c r="I5" s="6"/>
      <c r="J5" s="7"/>
      <c r="K5" s="8"/>
      <c r="L5" s="9"/>
    </row>
    <row r="6" spans="1:12" ht="15" customHeight="1">
      <c r="A6" s="4"/>
      <c r="B6" s="5"/>
      <c r="C6" s="5"/>
      <c r="D6" s="10"/>
      <c r="E6" s="10"/>
      <c r="F6" s="10"/>
      <c r="G6" s="10"/>
      <c r="H6" s="10"/>
      <c r="I6" s="11"/>
      <c r="J6" s="12"/>
      <c r="K6" s="8"/>
      <c r="L6" s="9"/>
    </row>
    <row r="7" spans="1:12" ht="120" customHeight="1">
      <c r="A7" s="4"/>
      <c r="B7" s="5"/>
      <c r="C7" s="6"/>
      <c r="D7" s="13" t="s">
        <v>1</v>
      </c>
      <c r="E7" s="14"/>
      <c r="F7" s="15" t="s">
        <v>2</v>
      </c>
      <c r="G7" s="16"/>
      <c r="H7" s="17" t="s">
        <v>3</v>
      </c>
      <c r="I7" s="17" t="s">
        <v>4</v>
      </c>
      <c r="J7" s="18" t="s">
        <v>5</v>
      </c>
      <c r="K7" s="19"/>
      <c r="L7" s="20"/>
    </row>
    <row r="8" spans="1:12" ht="22" customHeight="1">
      <c r="A8" s="4"/>
      <c r="B8" s="5"/>
      <c r="C8" s="21" cm="1">
        <f t="array" ref="C8">ROW(A1)</f>
        <v>1</v>
      </c>
      <c r="D8" s="312" t="s">
        <v>6</v>
      </c>
      <c r="E8" s="313"/>
      <c r="F8" s="325">
        <v>46150</v>
      </c>
      <c r="G8" s="326"/>
      <c r="H8" s="26"/>
      <c r="I8" s="26"/>
      <c r="J8" s="26"/>
      <c r="K8" s="5"/>
      <c r="L8" s="9"/>
    </row>
    <row r="9" spans="1:12" ht="22" customHeight="1">
      <c r="A9" s="4"/>
      <c r="B9" s="5"/>
      <c r="C9" s="21" cm="1">
        <f t="array" ref="C9">ROW(A2)</f>
        <v>2</v>
      </c>
      <c r="D9" s="312" t="s">
        <v>7</v>
      </c>
      <c r="E9" s="313"/>
      <c r="F9" s="325">
        <v>46150</v>
      </c>
      <c r="G9" s="326"/>
      <c r="H9" s="26"/>
      <c r="I9" s="26"/>
      <c r="J9" s="26"/>
      <c r="K9" s="5"/>
      <c r="L9" s="9"/>
    </row>
    <row r="10" spans="1:12" ht="22" customHeight="1">
      <c r="A10" s="4"/>
      <c r="B10" s="5"/>
      <c r="C10" s="21" cm="1">
        <f t="array" ref="C10">ROW(A3)</f>
        <v>3</v>
      </c>
      <c r="D10" s="312" t="s">
        <v>8</v>
      </c>
      <c r="E10" s="313"/>
      <c r="F10" s="325">
        <v>46150</v>
      </c>
      <c r="G10" s="326"/>
      <c r="H10" s="26"/>
      <c r="I10" s="26"/>
      <c r="J10" s="26"/>
      <c r="K10" s="5"/>
      <c r="L10" s="9"/>
    </row>
    <row r="11" spans="1:12" ht="22" customHeight="1">
      <c r="A11" s="4"/>
      <c r="B11" s="5"/>
      <c r="C11" s="21" cm="1">
        <f t="array" ref="C11">ROW(A4)</f>
        <v>4</v>
      </c>
      <c r="D11" s="312" t="s">
        <v>9</v>
      </c>
      <c r="E11" s="313"/>
      <c r="F11" s="325">
        <v>46150</v>
      </c>
      <c r="G11" s="326"/>
      <c r="H11" s="26"/>
      <c r="I11" s="26"/>
      <c r="J11" s="26"/>
      <c r="K11" s="5"/>
      <c r="L11" s="9"/>
    </row>
    <row r="12" spans="1:12" ht="22" customHeight="1">
      <c r="A12" s="4"/>
      <c r="B12" s="5"/>
      <c r="C12" s="21" cm="1">
        <f t="array" ref="C12">ROW(A5)</f>
        <v>5</v>
      </c>
      <c r="D12" s="312" t="s">
        <v>10</v>
      </c>
      <c r="E12" s="313"/>
      <c r="F12" s="328" t="s">
        <v>11</v>
      </c>
      <c r="G12" s="326"/>
      <c r="H12" s="26"/>
      <c r="I12" s="26"/>
      <c r="J12" s="27"/>
      <c r="K12" s="5"/>
      <c r="L12" s="9"/>
    </row>
    <row r="13" spans="1:12" ht="22" customHeight="1">
      <c r="A13" s="4"/>
      <c r="B13" s="5"/>
      <c r="C13" s="21" cm="1">
        <f t="array" ref="C13">ROW(A6)</f>
        <v>6</v>
      </c>
      <c r="D13" s="312" t="s">
        <v>12</v>
      </c>
      <c r="E13" s="313"/>
      <c r="F13" s="328" t="s">
        <v>11</v>
      </c>
      <c r="G13" s="326"/>
      <c r="H13" s="26"/>
      <c r="I13" s="26"/>
      <c r="J13" s="26"/>
      <c r="K13" s="5"/>
      <c r="L13" s="9"/>
    </row>
    <row r="14" spans="1:12" ht="22" customHeight="1">
      <c r="A14" s="4"/>
      <c r="B14" s="5"/>
      <c r="C14" s="21" cm="1">
        <f t="array" ref="C14">ROW(A7)</f>
        <v>7</v>
      </c>
      <c r="D14" s="312" t="s">
        <v>13</v>
      </c>
      <c r="E14" s="313"/>
      <c r="F14" s="328" t="s">
        <v>11</v>
      </c>
      <c r="G14" s="326"/>
      <c r="H14" s="26"/>
      <c r="I14" s="26"/>
      <c r="J14" s="26"/>
      <c r="K14" s="5"/>
      <c r="L14" s="9"/>
    </row>
    <row r="15" spans="1:12" ht="22" customHeight="1">
      <c r="A15" s="4"/>
      <c r="B15" s="5"/>
      <c r="C15" s="21" cm="1">
        <f t="array" ref="C15">ROW(A8)</f>
        <v>8</v>
      </c>
      <c r="D15" s="312" t="s">
        <v>14</v>
      </c>
      <c r="E15" s="313"/>
      <c r="F15" s="328" t="s">
        <v>11</v>
      </c>
      <c r="G15" s="326"/>
      <c r="H15" s="26"/>
      <c r="I15" s="26"/>
      <c r="J15" s="26"/>
      <c r="K15" s="5"/>
      <c r="L15" s="9"/>
    </row>
    <row r="16" spans="1:12" ht="22" customHeight="1">
      <c r="A16" s="4"/>
      <c r="B16" s="5"/>
      <c r="C16" s="21" cm="1">
        <f t="array" ref="C16">ROW(A9)</f>
        <v>9</v>
      </c>
      <c r="D16" s="22" t="s">
        <v>15</v>
      </c>
      <c r="E16" s="23"/>
      <c r="F16" s="24">
        <v>46150</v>
      </c>
      <c r="G16" s="25"/>
      <c r="H16" s="26"/>
      <c r="I16" s="26"/>
      <c r="J16" s="26"/>
      <c r="K16" s="5"/>
      <c r="L16" s="9"/>
    </row>
    <row r="17" spans="1:12" ht="22" customHeight="1">
      <c r="A17" s="4"/>
      <c r="B17" s="5"/>
      <c r="C17" s="21" cm="1">
        <f t="array" ref="C17">ROW(A10)</f>
        <v>10</v>
      </c>
      <c r="D17" s="312" t="s">
        <v>16</v>
      </c>
      <c r="E17" s="313"/>
      <c r="F17" s="325">
        <v>46150</v>
      </c>
      <c r="G17" s="326"/>
      <c r="H17" s="26"/>
      <c r="I17" s="26"/>
      <c r="J17" s="26"/>
      <c r="K17" s="5"/>
      <c r="L17" s="9"/>
    </row>
    <row r="18" spans="1:12" ht="22" customHeight="1">
      <c r="A18" s="4"/>
      <c r="B18" s="5"/>
      <c r="C18" s="21" cm="1">
        <f t="array" ref="C18">ROW(A11)</f>
        <v>11</v>
      </c>
      <c r="D18" s="312" t="s">
        <v>17</v>
      </c>
      <c r="E18" s="313"/>
      <c r="F18" s="328" t="s">
        <v>11</v>
      </c>
      <c r="G18" s="326"/>
      <c r="H18" s="26"/>
      <c r="I18" s="26"/>
      <c r="J18" s="26"/>
      <c r="K18" s="5"/>
      <c r="L18" s="9"/>
    </row>
    <row r="19" spans="1:12" ht="22" customHeight="1">
      <c r="A19" s="4"/>
      <c r="B19" s="5"/>
      <c r="C19" s="21" cm="1">
        <f t="array" ref="C19">ROW(A12)</f>
        <v>12</v>
      </c>
      <c r="D19" s="312" t="s">
        <v>18</v>
      </c>
      <c r="E19" s="313"/>
      <c r="F19" s="328" t="s">
        <v>11</v>
      </c>
      <c r="G19" s="326"/>
      <c r="H19" s="26"/>
      <c r="I19" s="26"/>
      <c r="J19" s="26"/>
      <c r="K19" s="5"/>
      <c r="L19" s="9"/>
    </row>
    <row r="20" spans="1:12" ht="22" customHeight="1">
      <c r="A20" s="4"/>
      <c r="B20" s="5"/>
      <c r="C20" s="21" cm="1">
        <f t="array" ref="C20">ROW(A13)</f>
        <v>13</v>
      </c>
      <c r="D20" s="312" t="s">
        <v>19</v>
      </c>
      <c r="E20" s="313"/>
      <c r="F20" s="325">
        <v>46150</v>
      </c>
      <c r="G20" s="326"/>
      <c r="H20" s="26"/>
      <c r="I20" s="26"/>
      <c r="J20" s="26"/>
      <c r="K20" s="5"/>
      <c r="L20" s="9"/>
    </row>
    <row r="21" spans="1:12" ht="22" customHeight="1">
      <c r="A21" s="4"/>
      <c r="B21" s="5"/>
      <c r="C21" s="21" cm="1">
        <f t="array" ref="C21">ROW(A14)</f>
        <v>14</v>
      </c>
      <c r="D21" s="312" t="s">
        <v>20</v>
      </c>
      <c r="E21" s="313"/>
      <c r="F21" s="325">
        <v>46150</v>
      </c>
      <c r="G21" s="326"/>
      <c r="H21" s="26"/>
      <c r="I21" s="26"/>
      <c r="J21" s="26"/>
      <c r="K21" s="5"/>
      <c r="L21" s="9"/>
    </row>
    <row r="22" spans="1:12" ht="22" customHeight="1">
      <c r="A22" s="4"/>
      <c r="B22" s="5"/>
      <c r="C22" s="21" cm="1">
        <f t="array" ref="C22">ROW(A15)</f>
        <v>15</v>
      </c>
      <c r="D22" s="312" t="s">
        <v>21</v>
      </c>
      <c r="E22" s="313"/>
      <c r="F22" s="325">
        <v>46150</v>
      </c>
      <c r="G22" s="326"/>
      <c r="H22" s="26"/>
      <c r="I22" s="26"/>
      <c r="J22" s="26"/>
      <c r="K22" s="5"/>
      <c r="L22" s="9"/>
    </row>
    <row r="23" spans="1:12" ht="22" customHeight="1">
      <c r="A23" s="4"/>
      <c r="B23" s="5"/>
      <c r="C23" s="21" cm="1">
        <f t="array" ref="C23">ROW(A16)</f>
        <v>16</v>
      </c>
      <c r="D23" s="312" t="s">
        <v>22</v>
      </c>
      <c r="E23" s="313"/>
      <c r="F23" s="325">
        <v>46150</v>
      </c>
      <c r="G23" s="326"/>
      <c r="H23" s="26"/>
      <c r="I23" s="26"/>
      <c r="J23" s="26"/>
      <c r="K23" s="5"/>
      <c r="L23" s="9"/>
    </row>
    <row r="24" spans="1:12" ht="22" customHeight="1">
      <c r="A24" s="4"/>
      <c r="B24" s="5"/>
      <c r="C24" s="21" cm="1">
        <f t="array" ref="C24">ROW(A17)</f>
        <v>17</v>
      </c>
      <c r="D24" s="312" t="s">
        <v>23</v>
      </c>
      <c r="E24" s="313"/>
      <c r="F24" s="328" t="s">
        <v>11</v>
      </c>
      <c r="G24" s="326"/>
      <c r="H24" s="26"/>
      <c r="I24" s="26"/>
      <c r="J24" s="27"/>
      <c r="K24" s="5"/>
      <c r="L24" s="9"/>
    </row>
    <row r="25" spans="1:12" ht="22" customHeight="1">
      <c r="A25" s="4"/>
      <c r="B25" s="5"/>
      <c r="C25" s="21" cm="1">
        <f t="array" ref="C25">ROW(A18)</f>
        <v>18</v>
      </c>
      <c r="D25" s="312" t="s">
        <v>24</v>
      </c>
      <c r="E25" s="313"/>
      <c r="F25" s="325">
        <v>46150</v>
      </c>
      <c r="G25" s="326"/>
      <c r="H25" s="26"/>
      <c r="I25" s="26"/>
      <c r="J25" s="27"/>
      <c r="K25" s="5"/>
      <c r="L25" s="9"/>
    </row>
    <row r="26" spans="1:12" ht="22" customHeight="1">
      <c r="A26" s="4"/>
      <c r="B26" s="5"/>
      <c r="C26" s="21" cm="1">
        <f t="array" ref="C26">ROW(A19)</f>
        <v>19</v>
      </c>
      <c r="D26" s="312" t="s">
        <v>25</v>
      </c>
      <c r="E26" s="313"/>
      <c r="F26" s="325">
        <v>46150</v>
      </c>
      <c r="G26" s="326"/>
      <c r="H26" s="26"/>
      <c r="I26" s="26"/>
      <c r="J26" s="26"/>
      <c r="K26" s="5"/>
      <c r="L26" s="9"/>
    </row>
    <row r="27" spans="1:12" ht="22" customHeight="1">
      <c r="A27" s="4"/>
      <c r="B27" s="5"/>
      <c r="C27" s="21" cm="1">
        <f t="array" ref="C27">ROW(A20)</f>
        <v>20</v>
      </c>
      <c r="D27" s="312" t="s">
        <v>26</v>
      </c>
      <c r="E27" s="313"/>
      <c r="F27" s="325">
        <v>46150</v>
      </c>
      <c r="G27" s="326"/>
      <c r="H27" s="26"/>
      <c r="I27" s="26"/>
      <c r="J27" s="26"/>
      <c r="K27" s="5"/>
      <c r="L27" s="9"/>
    </row>
    <row r="28" spans="1:12" ht="22" customHeight="1">
      <c r="A28" s="4"/>
      <c r="B28" s="5"/>
      <c r="C28" s="21" cm="1">
        <f t="array" ref="C28">ROW(A21)</f>
        <v>21</v>
      </c>
      <c r="D28" s="312" t="s">
        <v>27</v>
      </c>
      <c r="E28" s="313"/>
      <c r="F28" s="325">
        <v>46150</v>
      </c>
      <c r="G28" s="326"/>
      <c r="H28" s="26"/>
      <c r="I28" s="26"/>
      <c r="J28" s="27"/>
      <c r="K28" s="5"/>
      <c r="L28" s="9"/>
    </row>
    <row r="29" spans="1:12" ht="22" customHeight="1">
      <c r="A29" s="4"/>
      <c r="B29" s="5"/>
      <c r="C29" s="21" cm="1">
        <f t="array" ref="C29">ROW(A22)</f>
        <v>22</v>
      </c>
      <c r="D29" s="22" t="s">
        <v>28</v>
      </c>
      <c r="E29" s="23"/>
      <c r="F29" s="325">
        <v>46150</v>
      </c>
      <c r="G29" s="326"/>
      <c r="H29" s="26"/>
      <c r="I29" s="26"/>
      <c r="J29" s="26"/>
      <c r="K29" s="5"/>
      <c r="L29" s="9"/>
    </row>
    <row r="30" spans="1:12" ht="22" customHeight="1">
      <c r="A30" s="4"/>
      <c r="B30" s="5"/>
      <c r="C30" s="21" cm="1">
        <f t="array" ref="C30">ROW(A23)</f>
        <v>23</v>
      </c>
      <c r="D30" s="28" t="s">
        <v>29</v>
      </c>
      <c r="E30" s="29"/>
      <c r="F30" s="329">
        <v>46150</v>
      </c>
      <c r="G30" s="330"/>
      <c r="H30" s="30"/>
      <c r="I30" s="31"/>
      <c r="J30" s="31"/>
      <c r="K30" s="5"/>
      <c r="L30" s="9"/>
    </row>
    <row r="31" spans="1:12" ht="22" customHeight="1">
      <c r="A31" s="4"/>
      <c r="B31" s="5"/>
      <c r="C31" s="21" cm="1">
        <f t="array" ref="C31">ROW(A24)</f>
        <v>24</v>
      </c>
      <c r="D31" s="312" t="s">
        <v>30</v>
      </c>
      <c r="E31" s="313"/>
      <c r="F31" s="325">
        <v>46150</v>
      </c>
      <c r="G31" s="326"/>
      <c r="H31" s="26"/>
      <c r="I31" s="26"/>
      <c r="J31" s="26"/>
      <c r="K31" s="5"/>
      <c r="L31" s="9"/>
    </row>
    <row r="32" spans="1:12" ht="22" customHeight="1">
      <c r="A32" s="4"/>
      <c r="B32" s="5"/>
      <c r="C32" s="21" cm="1">
        <f t="array" ref="C32">ROW(A25)</f>
        <v>25</v>
      </c>
      <c r="D32" s="312" t="s">
        <v>31</v>
      </c>
      <c r="E32" s="313"/>
      <c r="F32" s="325">
        <v>46150</v>
      </c>
      <c r="G32" s="326"/>
      <c r="H32" s="26"/>
      <c r="I32" s="26"/>
      <c r="J32" s="26"/>
      <c r="K32" s="5"/>
      <c r="L32" s="9"/>
    </row>
    <row r="33" spans="1:12" ht="22" customHeight="1">
      <c r="A33" s="4"/>
      <c r="B33" s="5"/>
      <c r="C33" s="21" cm="1">
        <f t="array" ref="C33">ROW(A26)</f>
        <v>26</v>
      </c>
      <c r="D33" s="312" t="s">
        <v>32</v>
      </c>
      <c r="E33" s="313"/>
      <c r="F33" s="325">
        <v>46150</v>
      </c>
      <c r="G33" s="326"/>
      <c r="H33" s="26"/>
      <c r="I33" s="26"/>
      <c r="J33" s="26"/>
      <c r="K33" s="5"/>
      <c r="L33" s="9"/>
    </row>
    <row r="34" spans="1:12" ht="22" customHeight="1">
      <c r="A34" s="4"/>
      <c r="B34" s="5"/>
      <c r="C34" s="21" cm="1">
        <f t="array" ref="C34">ROW(A27)</f>
        <v>27</v>
      </c>
      <c r="D34" s="312" t="s">
        <v>33</v>
      </c>
      <c r="E34" s="313"/>
      <c r="F34" s="328" t="s">
        <v>11</v>
      </c>
      <c r="G34" s="326"/>
      <c r="H34" s="26"/>
      <c r="I34" s="26"/>
      <c r="J34" s="26"/>
      <c r="K34" s="5"/>
      <c r="L34" s="9"/>
    </row>
    <row r="35" spans="1:12" ht="22" customHeight="1">
      <c r="A35" s="4"/>
      <c r="B35" s="5"/>
      <c r="C35" s="21" cm="1">
        <f t="array" ref="C35">ROW(A28)</f>
        <v>28</v>
      </c>
      <c r="D35" s="312" t="s">
        <v>34</v>
      </c>
      <c r="E35" s="313"/>
      <c r="F35" s="325">
        <v>46150</v>
      </c>
      <c r="G35" s="326"/>
      <c r="H35" s="26"/>
      <c r="I35" s="26"/>
      <c r="J35" s="26"/>
      <c r="K35" s="5"/>
      <c r="L35" s="9"/>
    </row>
    <row r="36" spans="1:12" ht="22" customHeight="1">
      <c r="A36" s="4"/>
      <c r="B36" s="5"/>
      <c r="C36" s="21" cm="1">
        <f t="array" ref="C36">ROW(A29)</f>
        <v>29</v>
      </c>
      <c r="D36" s="327"/>
      <c r="E36" s="313"/>
      <c r="F36" s="326"/>
      <c r="G36" s="326"/>
      <c r="H36" s="26"/>
      <c r="I36" s="26"/>
      <c r="J36" s="26"/>
      <c r="K36" s="5"/>
      <c r="L36" s="9"/>
    </row>
    <row r="37" spans="1:12" ht="22" customHeight="1">
      <c r="A37" s="4"/>
      <c r="B37" s="5"/>
      <c r="C37" s="21" cm="1">
        <f t="array" ref="C37">ROW(A30)</f>
        <v>30</v>
      </c>
      <c r="D37" s="327"/>
      <c r="E37" s="313"/>
      <c r="F37" s="326"/>
      <c r="G37" s="326"/>
      <c r="H37" s="26"/>
      <c r="I37" s="26"/>
      <c r="J37" s="26"/>
      <c r="K37" s="5"/>
      <c r="L37" s="9"/>
    </row>
    <row r="38" spans="1:12" ht="22" customHeight="1">
      <c r="A38" s="4"/>
      <c r="B38" s="5"/>
      <c r="C38" s="21" cm="1">
        <f t="array" ref="C38">ROW(A31)</f>
        <v>31</v>
      </c>
      <c r="D38" s="327"/>
      <c r="E38" s="313"/>
      <c r="F38" s="326"/>
      <c r="G38" s="326"/>
      <c r="H38" s="26"/>
      <c r="I38" s="26"/>
      <c r="J38" s="26"/>
      <c r="K38" s="5"/>
      <c r="L38" s="9"/>
    </row>
    <row r="39" spans="1:12" ht="22" customHeight="1">
      <c r="A39" s="4"/>
      <c r="B39" s="5"/>
      <c r="C39" s="21" cm="1">
        <f t="array" ref="C39">ROW(A32)</f>
        <v>32</v>
      </c>
      <c r="D39" s="327"/>
      <c r="E39" s="313"/>
      <c r="F39" s="326"/>
      <c r="G39" s="326"/>
      <c r="H39" s="26"/>
      <c r="I39" s="26"/>
      <c r="J39" s="26"/>
      <c r="K39" s="5"/>
      <c r="L39" s="9"/>
    </row>
    <row r="40" spans="1:12" ht="22" customHeight="1">
      <c r="A40" s="4"/>
      <c r="B40" s="5"/>
      <c r="C40" s="21" cm="1">
        <f t="array" ref="C40">ROW(A33)</f>
        <v>33</v>
      </c>
      <c r="D40" s="327"/>
      <c r="E40" s="313"/>
      <c r="F40" s="326"/>
      <c r="G40" s="326"/>
      <c r="H40" s="26"/>
      <c r="I40" s="26"/>
      <c r="J40" s="26"/>
      <c r="K40" s="5"/>
      <c r="L40" s="9"/>
    </row>
    <row r="41" spans="1:12" ht="22" customHeight="1">
      <c r="A41" s="4"/>
      <c r="B41" s="5"/>
      <c r="C41" s="21" cm="1">
        <f t="array" ref="C41">ROW(A34)</f>
        <v>34</v>
      </c>
      <c r="D41" s="327"/>
      <c r="E41" s="313"/>
      <c r="F41" s="326"/>
      <c r="G41" s="326"/>
      <c r="H41" s="26"/>
      <c r="I41" s="26"/>
      <c r="J41" s="26"/>
      <c r="K41" s="5"/>
      <c r="L41" s="9"/>
    </row>
    <row r="42" spans="1:12" ht="22" customHeight="1">
      <c r="A42" s="4"/>
      <c r="B42" s="5"/>
      <c r="C42" s="21" cm="1">
        <f t="array" ref="C42">ROW(A35)</f>
        <v>35</v>
      </c>
      <c r="D42" s="327"/>
      <c r="E42" s="313"/>
      <c r="F42" s="326"/>
      <c r="G42" s="326"/>
      <c r="H42" s="26"/>
      <c r="I42" s="26"/>
      <c r="J42" s="26"/>
      <c r="K42" s="5"/>
      <c r="L42" s="9"/>
    </row>
    <row r="43" spans="1:12" ht="22" customHeight="1">
      <c r="A43" s="4"/>
      <c r="B43" s="5"/>
      <c r="C43" s="21" cm="1">
        <f t="array" ref="C43">ROW(A36)</f>
        <v>36</v>
      </c>
      <c r="D43" s="327"/>
      <c r="E43" s="313"/>
      <c r="F43" s="326"/>
      <c r="G43" s="326"/>
      <c r="H43" s="26"/>
      <c r="I43" s="26"/>
      <c r="J43" s="26"/>
      <c r="K43" s="5"/>
      <c r="L43" s="9"/>
    </row>
    <row r="44" spans="1:12" ht="22" customHeight="1">
      <c r="A44" s="4"/>
      <c r="B44" s="5"/>
      <c r="C44" s="21" cm="1">
        <f t="array" ref="C44">ROW(A37)</f>
        <v>37</v>
      </c>
      <c r="D44" s="327"/>
      <c r="E44" s="313"/>
      <c r="F44" s="326"/>
      <c r="G44" s="326"/>
      <c r="H44" s="26"/>
      <c r="I44" s="26"/>
      <c r="J44" s="26"/>
      <c r="K44" s="5"/>
      <c r="L44" s="9"/>
    </row>
    <row r="45" spans="1:12" ht="22" customHeight="1">
      <c r="A45" s="4"/>
      <c r="B45" s="5"/>
      <c r="C45" s="21" cm="1">
        <f t="array" ref="C45">ROW(A38)</f>
        <v>38</v>
      </c>
      <c r="D45" s="327"/>
      <c r="E45" s="313"/>
      <c r="F45" s="326"/>
      <c r="G45" s="326"/>
      <c r="H45" s="26"/>
      <c r="I45" s="26"/>
      <c r="J45" s="26"/>
      <c r="K45" s="5"/>
      <c r="L45" s="9"/>
    </row>
    <row r="46" spans="1:12" ht="15" customHeight="1">
      <c r="A46" s="4"/>
      <c r="B46" s="5"/>
      <c r="C46" s="5"/>
      <c r="D46" s="32"/>
      <c r="E46" s="32"/>
      <c r="F46" s="32"/>
      <c r="G46" s="32"/>
      <c r="H46" s="32"/>
      <c r="I46" s="33"/>
      <c r="J46" s="34"/>
      <c r="K46" s="5"/>
      <c r="L46" s="9"/>
    </row>
    <row r="47" spans="1:12" ht="15" customHeight="1">
      <c r="A47" s="4"/>
      <c r="B47" s="5"/>
      <c r="C47" s="5"/>
      <c r="D47" s="5"/>
      <c r="E47" s="5"/>
      <c r="F47" s="5"/>
      <c r="G47" s="5"/>
      <c r="H47" s="5"/>
      <c r="I47" s="6"/>
      <c r="J47" s="35"/>
      <c r="K47" s="5"/>
      <c r="L47" s="9"/>
    </row>
    <row r="48" spans="1:12" ht="15" customHeight="1">
      <c r="A48" s="4"/>
      <c r="B48" s="5"/>
      <c r="C48" s="5"/>
      <c r="D48" s="5"/>
      <c r="E48" s="5"/>
      <c r="F48" s="5"/>
      <c r="G48" s="5"/>
      <c r="H48" s="5"/>
      <c r="I48" s="6"/>
      <c r="J48" s="35"/>
      <c r="K48" s="5"/>
      <c r="L48" s="9"/>
    </row>
    <row r="49" spans="1:12" ht="15" customHeight="1">
      <c r="A49" s="4"/>
      <c r="B49" s="5"/>
      <c r="C49" s="5"/>
      <c r="D49" s="5"/>
      <c r="E49" s="5"/>
      <c r="F49" s="5"/>
      <c r="G49" s="5"/>
      <c r="H49" s="5"/>
      <c r="I49" s="6"/>
      <c r="J49" s="35"/>
      <c r="K49" s="5"/>
      <c r="L49" s="9"/>
    </row>
    <row r="50" spans="1:12" ht="15" customHeight="1">
      <c r="A50" s="4"/>
      <c r="B50" s="5"/>
      <c r="C50" s="5"/>
      <c r="D50" s="5"/>
      <c r="E50" s="5"/>
      <c r="F50" s="5"/>
      <c r="G50" s="5"/>
      <c r="H50" s="5"/>
      <c r="I50" s="6"/>
      <c r="J50" s="35"/>
      <c r="K50" s="5"/>
      <c r="L50" s="9"/>
    </row>
    <row r="51" spans="1:12" ht="15" customHeight="1">
      <c r="A51" s="4"/>
      <c r="B51" s="5"/>
      <c r="C51" s="5"/>
      <c r="D51" s="5"/>
      <c r="E51" s="5"/>
      <c r="F51" s="5"/>
      <c r="G51" s="5"/>
      <c r="H51" s="5"/>
      <c r="I51" s="6"/>
      <c r="J51" s="35"/>
      <c r="K51" s="5"/>
      <c r="L51" s="9"/>
    </row>
    <row r="52" spans="1:12" ht="15" customHeight="1">
      <c r="A52" s="4"/>
      <c r="B52" s="5"/>
      <c r="C52" s="5"/>
      <c r="D52" s="5"/>
      <c r="E52" s="5"/>
      <c r="F52" s="5"/>
      <c r="G52" s="5"/>
      <c r="H52" s="5"/>
      <c r="I52" s="6"/>
      <c r="J52" s="35"/>
      <c r="K52" s="5"/>
      <c r="L52" s="9"/>
    </row>
    <row r="53" spans="1:12" ht="15" customHeight="1">
      <c r="A53" s="4"/>
      <c r="B53" s="5"/>
      <c r="C53" s="5"/>
      <c r="D53" s="5"/>
      <c r="E53" s="5"/>
      <c r="F53" s="5"/>
      <c r="G53" s="5"/>
      <c r="H53" s="5"/>
      <c r="I53" s="6"/>
      <c r="J53" s="35"/>
      <c r="K53" s="5"/>
      <c r="L53" s="9"/>
    </row>
    <row r="54" spans="1:12" ht="15" customHeight="1">
      <c r="A54" s="4"/>
      <c r="B54" s="5"/>
      <c r="C54" s="5"/>
      <c r="D54" s="5"/>
      <c r="E54" s="5"/>
      <c r="F54" s="5"/>
      <c r="G54" s="5"/>
      <c r="H54" s="5"/>
      <c r="I54" s="6"/>
      <c r="J54" s="35"/>
      <c r="K54" s="5"/>
      <c r="L54" s="9"/>
    </row>
    <row r="55" spans="1:12" ht="15" customHeight="1">
      <c r="A55" s="4"/>
      <c r="B55" s="5"/>
      <c r="C55" s="5"/>
      <c r="D55" s="5"/>
      <c r="E55" s="5"/>
      <c r="F55" s="5"/>
      <c r="G55" s="5"/>
      <c r="H55" s="5"/>
      <c r="I55" s="6"/>
      <c r="J55" s="35"/>
      <c r="K55" s="5"/>
      <c r="L55" s="9"/>
    </row>
    <row r="56" spans="1:12" ht="15" customHeight="1">
      <c r="A56" s="4"/>
      <c r="B56" s="5"/>
      <c r="C56" s="5"/>
      <c r="D56" s="5"/>
      <c r="E56" s="5"/>
      <c r="F56" s="5"/>
      <c r="G56" s="5"/>
      <c r="H56" s="5"/>
      <c r="I56" s="6"/>
      <c r="J56" s="35"/>
      <c r="K56" s="5"/>
      <c r="L56" s="9"/>
    </row>
    <row r="57" spans="1:12" ht="15" customHeight="1">
      <c r="A57" s="4"/>
      <c r="B57" s="5"/>
      <c r="C57" s="5"/>
      <c r="D57" s="5"/>
      <c r="E57" s="5"/>
      <c r="F57" s="5"/>
      <c r="G57" s="5"/>
      <c r="H57" s="5"/>
      <c r="I57" s="6"/>
      <c r="J57" s="35"/>
      <c r="K57" s="5"/>
      <c r="L57" s="9"/>
    </row>
    <row r="58" spans="1:12" ht="15" customHeight="1">
      <c r="A58" s="4"/>
      <c r="B58" s="5"/>
      <c r="C58" s="5"/>
      <c r="D58" s="5"/>
      <c r="E58" s="5"/>
      <c r="F58" s="5"/>
      <c r="G58" s="5"/>
      <c r="H58" s="5"/>
      <c r="I58" s="6"/>
      <c r="J58" s="35"/>
      <c r="K58" s="5"/>
      <c r="L58" s="9"/>
    </row>
    <row r="59" spans="1:12" ht="15" customHeight="1">
      <c r="A59" s="4"/>
      <c r="B59" s="5"/>
      <c r="C59" s="5"/>
      <c r="D59" s="5"/>
      <c r="E59" s="5"/>
      <c r="F59" s="5"/>
      <c r="G59" s="5"/>
      <c r="H59" s="5"/>
      <c r="I59" s="6"/>
      <c r="J59" s="35"/>
      <c r="K59" s="5"/>
      <c r="L59" s="9"/>
    </row>
    <row r="60" spans="1:12" ht="15" customHeight="1">
      <c r="A60" s="4"/>
      <c r="B60" s="5"/>
      <c r="C60" s="5"/>
      <c r="D60" s="5"/>
      <c r="E60" s="5"/>
      <c r="F60" s="5"/>
      <c r="G60" s="5"/>
      <c r="H60" s="5"/>
      <c r="I60" s="6"/>
      <c r="J60" s="35"/>
      <c r="K60" s="5"/>
      <c r="L60" s="9"/>
    </row>
    <row r="61" spans="1:12" ht="15" customHeight="1">
      <c r="A61" s="4"/>
      <c r="B61" s="5"/>
      <c r="C61" s="5"/>
      <c r="D61" s="5"/>
      <c r="E61" s="5"/>
      <c r="F61" s="5"/>
      <c r="G61" s="5"/>
      <c r="H61" s="5"/>
      <c r="I61" s="6"/>
      <c r="J61" s="35"/>
      <c r="K61" s="5"/>
      <c r="L61" s="9"/>
    </row>
    <row r="62" spans="1:12" ht="15" customHeight="1">
      <c r="A62" s="4"/>
      <c r="B62" s="5"/>
      <c r="C62" s="5"/>
      <c r="D62" s="5"/>
      <c r="E62" s="5"/>
      <c r="F62" s="5"/>
      <c r="G62" s="5"/>
      <c r="H62" s="5"/>
      <c r="I62" s="6"/>
      <c r="J62" s="35"/>
      <c r="K62" s="5"/>
      <c r="L62" s="9"/>
    </row>
    <row r="63" spans="1:12" ht="15" customHeight="1">
      <c r="A63" s="4"/>
      <c r="B63" s="5"/>
      <c r="C63" s="5"/>
      <c r="D63" s="5"/>
      <c r="E63" s="5"/>
      <c r="F63" s="5"/>
      <c r="G63" s="5"/>
      <c r="H63" s="5"/>
      <c r="I63" s="6"/>
      <c r="J63" s="35"/>
      <c r="K63" s="5"/>
      <c r="L63" s="9"/>
    </row>
    <row r="64" spans="1:12" ht="15" customHeight="1">
      <c r="A64" s="4"/>
      <c r="B64" s="5"/>
      <c r="C64" s="5"/>
      <c r="D64" s="5"/>
      <c r="E64" s="5"/>
      <c r="F64" s="5"/>
      <c r="G64" s="5"/>
      <c r="H64" s="5"/>
      <c r="I64" s="6"/>
      <c r="J64" s="35"/>
      <c r="K64" s="5"/>
      <c r="L64" s="9"/>
    </row>
    <row r="65" spans="1:12" ht="15" customHeight="1">
      <c r="A65" s="4"/>
      <c r="B65" s="5"/>
      <c r="C65" s="5"/>
      <c r="D65" s="5"/>
      <c r="E65" s="5"/>
      <c r="F65" s="5"/>
      <c r="G65" s="5"/>
      <c r="H65" s="5"/>
      <c r="I65" s="6"/>
      <c r="J65" s="35"/>
      <c r="K65" s="5"/>
      <c r="L65" s="9"/>
    </row>
    <row r="66" spans="1:12" ht="15" customHeight="1">
      <c r="A66" s="4"/>
      <c r="B66" s="5"/>
      <c r="C66" s="5"/>
      <c r="D66" s="5"/>
      <c r="E66" s="5"/>
      <c r="F66" s="5"/>
      <c r="G66" s="5"/>
      <c r="H66" s="5"/>
      <c r="I66" s="6"/>
      <c r="J66" s="35"/>
      <c r="K66" s="5"/>
      <c r="L66" s="9"/>
    </row>
    <row r="67" spans="1:12" ht="15" customHeight="1">
      <c r="A67" s="4"/>
      <c r="B67" s="5"/>
      <c r="C67" s="5"/>
      <c r="D67" s="5"/>
      <c r="E67" s="5"/>
      <c r="F67" s="5"/>
      <c r="G67" s="5"/>
      <c r="H67" s="5"/>
      <c r="I67" s="6"/>
      <c r="J67" s="35"/>
      <c r="K67" s="5"/>
      <c r="L67" s="9"/>
    </row>
    <row r="68" spans="1:12" ht="15" customHeight="1">
      <c r="A68" s="4"/>
      <c r="B68" s="5"/>
      <c r="C68" s="5"/>
      <c r="D68" s="5"/>
      <c r="E68" s="5"/>
      <c r="F68" s="5"/>
      <c r="G68" s="5"/>
      <c r="H68" s="5"/>
      <c r="I68" s="6"/>
      <c r="J68" s="35"/>
      <c r="K68" s="5"/>
      <c r="L68" s="9"/>
    </row>
    <row r="69" spans="1:12" ht="15" customHeight="1">
      <c r="A69" s="4"/>
      <c r="B69" s="5"/>
      <c r="C69" s="5"/>
      <c r="D69" s="5"/>
      <c r="E69" s="5"/>
      <c r="F69" s="5"/>
      <c r="G69" s="5"/>
      <c r="H69" s="5"/>
      <c r="I69" s="6"/>
      <c r="J69" s="35"/>
      <c r="K69" s="5"/>
      <c r="L69" s="9"/>
    </row>
    <row r="70" spans="1:12" ht="15" customHeight="1">
      <c r="A70" s="4"/>
      <c r="B70" s="5"/>
      <c r="C70" s="5"/>
      <c r="D70" s="5"/>
      <c r="E70" s="5"/>
      <c r="F70" s="5"/>
      <c r="G70" s="5"/>
      <c r="H70" s="5"/>
      <c r="I70" s="6"/>
      <c r="J70" s="35"/>
      <c r="K70" s="5"/>
      <c r="L70" s="9"/>
    </row>
    <row r="71" spans="1:12" ht="15" customHeight="1">
      <c r="A71" s="4"/>
      <c r="B71" s="5"/>
      <c r="C71" s="5"/>
      <c r="D71" s="5"/>
      <c r="E71" s="5"/>
      <c r="F71" s="5"/>
      <c r="G71" s="5"/>
      <c r="H71" s="5"/>
      <c r="I71" s="6"/>
      <c r="J71" s="35"/>
      <c r="K71" s="5"/>
      <c r="L71" s="9"/>
    </row>
    <row r="72" spans="1:12" ht="15" customHeight="1">
      <c r="A72" s="4"/>
      <c r="B72" s="5"/>
      <c r="C72" s="5"/>
      <c r="D72" s="5"/>
      <c r="E72" s="5"/>
      <c r="F72" s="5"/>
      <c r="G72" s="5"/>
      <c r="H72" s="5"/>
      <c r="I72" s="6"/>
      <c r="J72" s="35"/>
      <c r="K72" s="5"/>
      <c r="L72" s="9"/>
    </row>
    <row r="73" spans="1:12" ht="15" customHeight="1">
      <c r="A73" s="4"/>
      <c r="B73" s="5"/>
      <c r="C73" s="5"/>
      <c r="D73" s="5"/>
      <c r="E73" s="5"/>
      <c r="F73" s="5"/>
      <c r="G73" s="5"/>
      <c r="H73" s="5"/>
      <c r="I73" s="6"/>
      <c r="J73" s="35"/>
      <c r="K73" s="5"/>
      <c r="L73" s="9"/>
    </row>
    <row r="74" spans="1:12" ht="15" customHeight="1">
      <c r="A74" s="4"/>
      <c r="B74" s="5"/>
      <c r="C74" s="5"/>
      <c r="D74" s="5"/>
      <c r="E74" s="5"/>
      <c r="F74" s="5"/>
      <c r="G74" s="5"/>
      <c r="H74" s="5"/>
      <c r="I74" s="6"/>
      <c r="J74" s="35"/>
      <c r="K74" s="5"/>
      <c r="L74" s="9"/>
    </row>
    <row r="75" spans="1:12" ht="15" customHeight="1">
      <c r="A75" s="4"/>
      <c r="B75" s="5"/>
      <c r="C75" s="5"/>
      <c r="D75" s="5"/>
      <c r="E75" s="5"/>
      <c r="F75" s="5"/>
      <c r="G75" s="5"/>
      <c r="H75" s="5"/>
      <c r="I75" s="6"/>
      <c r="J75" s="35"/>
      <c r="K75" s="5"/>
      <c r="L75" s="9"/>
    </row>
    <row r="76" spans="1:12" ht="15" customHeight="1">
      <c r="A76" s="4"/>
      <c r="B76" s="5"/>
      <c r="C76" s="5"/>
      <c r="D76" s="5"/>
      <c r="E76" s="5"/>
      <c r="F76" s="5"/>
      <c r="G76" s="5"/>
      <c r="H76" s="5"/>
      <c r="I76" s="6"/>
      <c r="J76" s="35"/>
      <c r="K76" s="5"/>
      <c r="L76" s="9"/>
    </row>
    <row r="77" spans="1:12" ht="15" customHeight="1">
      <c r="A77" s="4"/>
      <c r="B77" s="5"/>
      <c r="C77" s="5"/>
      <c r="D77" s="5"/>
      <c r="E77" s="5"/>
      <c r="F77" s="5"/>
      <c r="G77" s="5"/>
      <c r="H77" s="5"/>
      <c r="I77" s="6"/>
      <c r="J77" s="35"/>
      <c r="K77" s="5"/>
      <c r="L77" s="9"/>
    </row>
    <row r="78" spans="1:12" ht="15" customHeight="1">
      <c r="A78" s="4"/>
      <c r="B78" s="5"/>
      <c r="C78" s="5"/>
      <c r="D78" s="5"/>
      <c r="E78" s="5"/>
      <c r="F78" s="5"/>
      <c r="G78" s="5"/>
      <c r="H78" s="5"/>
      <c r="I78" s="6"/>
      <c r="J78" s="35"/>
      <c r="K78" s="5"/>
      <c r="L78" s="9"/>
    </row>
    <row r="79" spans="1:12" ht="15" customHeight="1">
      <c r="A79" s="4"/>
      <c r="B79" s="5"/>
      <c r="C79" s="5"/>
      <c r="D79" s="5"/>
      <c r="E79" s="5"/>
      <c r="F79" s="5"/>
      <c r="G79" s="5"/>
      <c r="H79" s="5"/>
      <c r="I79" s="6"/>
      <c r="J79" s="35"/>
      <c r="K79" s="5"/>
      <c r="L79" s="9"/>
    </row>
    <row r="80" spans="1:12" ht="15" customHeight="1">
      <c r="A80" s="4"/>
      <c r="B80" s="5"/>
      <c r="C80" s="5"/>
      <c r="D80" s="5"/>
      <c r="E80" s="5"/>
      <c r="F80" s="5"/>
      <c r="G80" s="5"/>
      <c r="H80" s="5"/>
      <c r="I80" s="6"/>
      <c r="J80" s="35"/>
      <c r="K80" s="5"/>
      <c r="L80" s="9"/>
    </row>
    <row r="81" spans="1:12" ht="15" customHeight="1">
      <c r="A81" s="4"/>
      <c r="B81" s="5"/>
      <c r="C81" s="5"/>
      <c r="D81" s="5"/>
      <c r="E81" s="5"/>
      <c r="F81" s="5"/>
      <c r="G81" s="5"/>
      <c r="H81" s="5"/>
      <c r="I81" s="6"/>
      <c r="J81" s="35"/>
      <c r="K81" s="5"/>
      <c r="L81" s="9"/>
    </row>
    <row r="82" spans="1:12" ht="15" customHeight="1">
      <c r="A82" s="4"/>
      <c r="B82" s="5"/>
      <c r="C82" s="5"/>
      <c r="D82" s="5"/>
      <c r="E82" s="5"/>
      <c r="F82" s="5"/>
      <c r="G82" s="5"/>
      <c r="H82" s="5"/>
      <c r="I82" s="6"/>
      <c r="J82" s="35"/>
      <c r="K82" s="5"/>
      <c r="L82" s="9"/>
    </row>
    <row r="83" spans="1:12" ht="15" customHeight="1">
      <c r="A83" s="4"/>
      <c r="B83" s="5"/>
      <c r="C83" s="5"/>
      <c r="D83" s="5"/>
      <c r="E83" s="5"/>
      <c r="F83" s="5"/>
      <c r="G83" s="5"/>
      <c r="H83" s="5"/>
      <c r="I83" s="6"/>
      <c r="J83" s="35"/>
      <c r="K83" s="5"/>
      <c r="L83" s="9"/>
    </row>
    <row r="84" spans="1:12" ht="15" customHeight="1">
      <c r="A84" s="4"/>
      <c r="B84" s="5"/>
      <c r="C84" s="5"/>
      <c r="D84" s="5"/>
      <c r="E84" s="5"/>
      <c r="F84" s="5"/>
      <c r="G84" s="5"/>
      <c r="H84" s="5"/>
      <c r="I84" s="6"/>
      <c r="J84" s="35"/>
      <c r="K84" s="5"/>
      <c r="L84" s="9"/>
    </row>
    <row r="85" spans="1:12" ht="15" customHeight="1">
      <c r="A85" s="4"/>
      <c r="B85" s="5"/>
      <c r="C85" s="5"/>
      <c r="D85" s="5"/>
      <c r="E85" s="5"/>
      <c r="F85" s="5"/>
      <c r="G85" s="5"/>
      <c r="H85" s="5"/>
      <c r="I85" s="6"/>
      <c r="J85" s="35"/>
      <c r="K85" s="5"/>
      <c r="L85" s="9"/>
    </row>
    <row r="86" spans="1:12" ht="15" customHeight="1">
      <c r="A86" s="4"/>
      <c r="B86" s="5"/>
      <c r="C86" s="5"/>
      <c r="D86" s="5"/>
      <c r="E86" s="5"/>
      <c r="F86" s="5"/>
      <c r="G86" s="5"/>
      <c r="H86" s="5"/>
      <c r="I86" s="6"/>
      <c r="J86" s="35"/>
      <c r="K86" s="5"/>
      <c r="L86" s="9"/>
    </row>
    <row r="87" spans="1:12" ht="15" customHeight="1">
      <c r="A87" s="4"/>
      <c r="B87" s="5"/>
      <c r="C87" s="5"/>
      <c r="D87" s="5"/>
      <c r="E87" s="5"/>
      <c r="F87" s="5"/>
      <c r="G87" s="5"/>
      <c r="H87" s="5"/>
      <c r="I87" s="6"/>
      <c r="J87" s="35"/>
      <c r="K87" s="5"/>
      <c r="L87" s="9"/>
    </row>
    <row r="88" spans="1:12" ht="15" customHeight="1">
      <c r="A88" s="4"/>
      <c r="B88" s="5"/>
      <c r="C88" s="5"/>
      <c r="D88" s="5"/>
      <c r="E88" s="5"/>
      <c r="F88" s="5"/>
      <c r="G88" s="5"/>
      <c r="H88" s="5"/>
      <c r="I88" s="6"/>
      <c r="J88" s="35"/>
      <c r="K88" s="5"/>
      <c r="L88" s="9"/>
    </row>
    <row r="89" spans="1:12" ht="15" customHeight="1">
      <c r="A89" s="4"/>
      <c r="B89" s="5"/>
      <c r="C89" s="5"/>
      <c r="D89" s="5"/>
      <c r="E89" s="5"/>
      <c r="F89" s="5"/>
      <c r="G89" s="5"/>
      <c r="H89" s="5"/>
      <c r="I89" s="6"/>
      <c r="J89" s="35"/>
      <c r="K89" s="5"/>
      <c r="L89" s="9"/>
    </row>
    <row r="90" spans="1:12" ht="15" customHeight="1">
      <c r="A90" s="4"/>
      <c r="B90" s="5"/>
      <c r="C90" s="5"/>
      <c r="D90" s="5"/>
      <c r="E90" s="5"/>
      <c r="F90" s="5"/>
      <c r="G90" s="5"/>
      <c r="H90" s="5"/>
      <c r="I90" s="6"/>
      <c r="J90" s="35"/>
      <c r="K90" s="5"/>
      <c r="L90" s="9"/>
    </row>
    <row r="91" spans="1:12" ht="15" customHeight="1">
      <c r="A91" s="4"/>
      <c r="B91" s="5"/>
      <c r="C91" s="5"/>
      <c r="D91" s="5"/>
      <c r="E91" s="5"/>
      <c r="F91" s="5"/>
      <c r="G91" s="5"/>
      <c r="H91" s="5"/>
      <c r="I91" s="6"/>
      <c r="J91" s="35"/>
      <c r="K91" s="5"/>
      <c r="L91" s="9"/>
    </row>
    <row r="92" spans="1:12" ht="15" customHeight="1">
      <c r="A92" s="4"/>
      <c r="B92" s="5"/>
      <c r="C92" s="5"/>
      <c r="D92" s="5"/>
      <c r="E92" s="5"/>
      <c r="F92" s="5"/>
      <c r="G92" s="5"/>
      <c r="H92" s="5"/>
      <c r="I92" s="6"/>
      <c r="J92" s="35"/>
      <c r="K92" s="5"/>
      <c r="L92" s="9"/>
    </row>
    <row r="93" spans="1:12" ht="15" customHeight="1">
      <c r="A93" s="4"/>
      <c r="B93" s="5"/>
      <c r="C93" s="5"/>
      <c r="D93" s="5"/>
      <c r="E93" s="5"/>
      <c r="F93" s="5"/>
      <c r="G93" s="5"/>
      <c r="H93" s="5"/>
      <c r="I93" s="6"/>
      <c r="J93" s="35"/>
      <c r="K93" s="5"/>
      <c r="L93" s="9"/>
    </row>
    <row r="94" spans="1:12" ht="15" customHeight="1">
      <c r="A94" s="4"/>
      <c r="B94" s="5"/>
      <c r="C94" s="5"/>
      <c r="D94" s="5"/>
      <c r="E94" s="5"/>
      <c r="F94" s="5"/>
      <c r="G94" s="5"/>
      <c r="H94" s="5"/>
      <c r="I94" s="6"/>
      <c r="J94" s="35"/>
      <c r="K94" s="5"/>
      <c r="L94" s="9"/>
    </row>
    <row r="95" spans="1:12" ht="15" customHeight="1">
      <c r="A95" s="4"/>
      <c r="B95" s="5"/>
      <c r="C95" s="5"/>
      <c r="D95" s="5"/>
      <c r="E95" s="5"/>
      <c r="F95" s="5"/>
      <c r="G95" s="5"/>
      <c r="H95" s="5"/>
      <c r="I95" s="6"/>
      <c r="J95" s="35"/>
      <c r="K95" s="5"/>
      <c r="L95" s="9"/>
    </row>
    <row r="96" spans="1:12" ht="15" customHeight="1">
      <c r="A96" s="4"/>
      <c r="B96" s="5"/>
      <c r="C96" s="5"/>
      <c r="D96" s="5"/>
      <c r="E96" s="5"/>
      <c r="F96" s="5"/>
      <c r="G96" s="5"/>
      <c r="H96" s="5"/>
      <c r="I96" s="6"/>
      <c r="J96" s="35"/>
      <c r="K96" s="5"/>
      <c r="L96" s="9"/>
    </row>
    <row r="97" spans="1:12" ht="15" customHeight="1">
      <c r="A97" s="4"/>
      <c r="B97" s="5"/>
      <c r="C97" s="5"/>
      <c r="D97" s="5"/>
      <c r="E97" s="5"/>
      <c r="F97" s="5"/>
      <c r="G97" s="5"/>
      <c r="H97" s="5"/>
      <c r="I97" s="6"/>
      <c r="J97" s="35"/>
      <c r="K97" s="5"/>
      <c r="L97" s="9"/>
    </row>
    <row r="98" spans="1:12" ht="15" customHeight="1">
      <c r="A98" s="4"/>
      <c r="B98" s="5"/>
      <c r="C98" s="5"/>
      <c r="D98" s="5"/>
      <c r="E98" s="5"/>
      <c r="F98" s="5"/>
      <c r="G98" s="5"/>
      <c r="H98" s="5"/>
      <c r="I98" s="6"/>
      <c r="J98" s="35"/>
      <c r="K98" s="5"/>
      <c r="L98" s="9"/>
    </row>
    <row r="99" spans="1:12" ht="15" customHeight="1">
      <c r="A99" s="4"/>
      <c r="B99" s="5"/>
      <c r="C99" s="5"/>
      <c r="D99" s="5"/>
      <c r="E99" s="5"/>
      <c r="F99" s="5"/>
      <c r="G99" s="5"/>
      <c r="H99" s="5"/>
      <c r="I99" s="6"/>
      <c r="J99" s="35"/>
      <c r="K99" s="5"/>
      <c r="L99" s="9"/>
    </row>
    <row r="100" spans="1:12" ht="15" customHeight="1">
      <c r="A100" s="4"/>
      <c r="B100" s="5"/>
      <c r="C100" s="5"/>
      <c r="D100" s="5"/>
      <c r="E100" s="5"/>
      <c r="F100" s="5"/>
      <c r="G100" s="5"/>
      <c r="H100" s="5"/>
      <c r="I100" s="6"/>
      <c r="J100" s="35"/>
      <c r="K100" s="5"/>
      <c r="L100" s="9"/>
    </row>
    <row r="101" spans="1:12" ht="15" customHeight="1">
      <c r="A101" s="4"/>
      <c r="B101" s="5"/>
      <c r="C101" s="5"/>
      <c r="D101" s="5"/>
      <c r="E101" s="5"/>
      <c r="F101" s="5"/>
      <c r="G101" s="5"/>
      <c r="H101" s="5"/>
      <c r="I101" s="6"/>
      <c r="J101" s="35"/>
      <c r="K101" s="5"/>
      <c r="L101" s="9"/>
    </row>
    <row r="102" spans="1:12" ht="15" customHeight="1">
      <c r="A102" s="4"/>
      <c r="B102" s="5"/>
      <c r="C102" s="5"/>
      <c r="D102" s="5"/>
      <c r="E102" s="5"/>
      <c r="F102" s="5"/>
      <c r="G102" s="5"/>
      <c r="H102" s="5"/>
      <c r="I102" s="6"/>
      <c r="J102" s="35"/>
      <c r="K102" s="5"/>
      <c r="L102" s="9"/>
    </row>
    <row r="103" spans="1:12" ht="15" customHeight="1">
      <c r="A103" s="4"/>
      <c r="B103" s="5"/>
      <c r="C103" s="5"/>
      <c r="D103" s="5"/>
      <c r="E103" s="5"/>
      <c r="F103" s="5"/>
      <c r="G103" s="5"/>
      <c r="H103" s="5"/>
      <c r="I103" s="6"/>
      <c r="J103" s="35"/>
      <c r="K103" s="5"/>
      <c r="L103" s="9"/>
    </row>
    <row r="104" spans="1:12" ht="15" customHeight="1">
      <c r="A104" s="4"/>
      <c r="B104" s="5"/>
      <c r="C104" s="5"/>
      <c r="D104" s="5"/>
      <c r="E104" s="5"/>
      <c r="F104" s="5"/>
      <c r="G104" s="5"/>
      <c r="H104" s="5"/>
      <c r="I104" s="6"/>
      <c r="J104" s="35"/>
      <c r="K104" s="5"/>
      <c r="L104" s="9"/>
    </row>
    <row r="105" spans="1:12" ht="15" customHeight="1">
      <c r="A105" s="4"/>
      <c r="B105" s="5"/>
      <c r="C105" s="5"/>
      <c r="D105" s="5"/>
      <c r="E105" s="5"/>
      <c r="F105" s="5"/>
      <c r="G105" s="5"/>
      <c r="H105" s="5"/>
      <c r="I105" s="6"/>
      <c r="J105" s="35"/>
      <c r="K105" s="5"/>
      <c r="L105" s="9"/>
    </row>
    <row r="106" spans="1:12" ht="15" customHeight="1">
      <c r="A106" s="4"/>
      <c r="B106" s="5"/>
      <c r="C106" s="5"/>
      <c r="D106" s="5"/>
      <c r="E106" s="5"/>
      <c r="F106" s="5"/>
      <c r="G106" s="5"/>
      <c r="H106" s="5"/>
      <c r="I106" s="6"/>
      <c r="J106" s="35"/>
      <c r="K106" s="5"/>
      <c r="L106" s="9"/>
    </row>
    <row r="107" spans="1:12" ht="15" customHeight="1">
      <c r="A107" s="4"/>
      <c r="B107" s="5"/>
      <c r="C107" s="5"/>
      <c r="D107" s="5"/>
      <c r="E107" s="5"/>
      <c r="F107" s="5"/>
      <c r="G107" s="5"/>
      <c r="H107" s="5"/>
      <c r="I107" s="6"/>
      <c r="J107" s="35"/>
      <c r="K107" s="5"/>
      <c r="L107" s="9"/>
    </row>
    <row r="108" spans="1:12" ht="15" customHeight="1">
      <c r="A108" s="4"/>
      <c r="B108" s="5"/>
      <c r="C108" s="5"/>
      <c r="D108" s="5"/>
      <c r="E108" s="5"/>
      <c r="F108" s="5"/>
      <c r="G108" s="5"/>
      <c r="H108" s="5"/>
      <c r="I108" s="6"/>
      <c r="J108" s="35"/>
      <c r="K108" s="5"/>
      <c r="L108" s="9"/>
    </row>
    <row r="109" spans="1:12" ht="15" customHeight="1">
      <c r="A109" s="4"/>
      <c r="B109" s="5"/>
      <c r="C109" s="5"/>
      <c r="D109" s="5"/>
      <c r="E109" s="5"/>
      <c r="F109" s="5"/>
      <c r="G109" s="5"/>
      <c r="H109" s="5"/>
      <c r="I109" s="6"/>
      <c r="J109" s="35"/>
      <c r="K109" s="5"/>
      <c r="L109" s="9"/>
    </row>
    <row r="110" spans="1:12" ht="15" customHeight="1">
      <c r="A110" s="4"/>
      <c r="B110" s="5"/>
      <c r="C110" s="5"/>
      <c r="D110" s="5"/>
      <c r="E110" s="5"/>
      <c r="F110" s="5"/>
      <c r="G110" s="5"/>
      <c r="H110" s="5"/>
      <c r="I110" s="6"/>
      <c r="J110" s="35"/>
      <c r="K110" s="5"/>
      <c r="L110" s="9"/>
    </row>
    <row r="111" spans="1:12" ht="15" customHeight="1">
      <c r="A111" s="4"/>
      <c r="B111" s="5"/>
      <c r="C111" s="5"/>
      <c r="D111" s="5"/>
      <c r="E111" s="5"/>
      <c r="F111" s="5"/>
      <c r="G111" s="5"/>
      <c r="H111" s="5"/>
      <c r="I111" s="6"/>
      <c r="J111" s="35"/>
      <c r="K111" s="5"/>
      <c r="L111" s="9"/>
    </row>
    <row r="112" spans="1:12" ht="15" customHeight="1">
      <c r="A112" s="4"/>
      <c r="B112" s="5"/>
      <c r="C112" s="5"/>
      <c r="D112" s="5"/>
      <c r="E112" s="5"/>
      <c r="F112" s="5"/>
      <c r="G112" s="5"/>
      <c r="H112" s="5"/>
      <c r="I112" s="6"/>
      <c r="J112" s="35"/>
      <c r="K112" s="5"/>
      <c r="L112" s="9"/>
    </row>
    <row r="113" spans="1:12" ht="15" customHeight="1">
      <c r="A113" s="4"/>
      <c r="B113" s="5"/>
      <c r="C113" s="5"/>
      <c r="D113" s="5"/>
      <c r="E113" s="5"/>
      <c r="F113" s="5"/>
      <c r="G113" s="5"/>
      <c r="H113" s="5"/>
      <c r="I113" s="6"/>
      <c r="J113" s="35"/>
      <c r="K113" s="5"/>
      <c r="L113" s="9"/>
    </row>
    <row r="114" spans="1:12" ht="15" customHeight="1">
      <c r="A114" s="4"/>
      <c r="B114" s="5"/>
      <c r="C114" s="5"/>
      <c r="D114" s="5"/>
      <c r="E114" s="5"/>
      <c r="F114" s="5"/>
      <c r="G114" s="5"/>
      <c r="H114" s="5"/>
      <c r="I114" s="6"/>
      <c r="J114" s="35"/>
      <c r="K114" s="5"/>
      <c r="L114" s="9"/>
    </row>
    <row r="115" spans="1:12" ht="15" customHeight="1">
      <c r="A115" s="4"/>
      <c r="B115" s="5"/>
      <c r="C115" s="5"/>
      <c r="D115" s="5"/>
      <c r="E115" s="5"/>
      <c r="F115" s="5"/>
      <c r="G115" s="5"/>
      <c r="H115" s="5"/>
      <c r="I115" s="6"/>
      <c r="J115" s="35"/>
      <c r="K115" s="5"/>
      <c r="L115" s="9"/>
    </row>
    <row r="116" spans="1:12" ht="15" customHeight="1">
      <c r="A116" s="4"/>
      <c r="B116" s="5"/>
      <c r="C116" s="5"/>
      <c r="D116" s="5"/>
      <c r="E116" s="5"/>
      <c r="F116" s="5"/>
      <c r="G116" s="5"/>
      <c r="H116" s="5"/>
      <c r="I116" s="6"/>
      <c r="J116" s="35"/>
      <c r="K116" s="5"/>
      <c r="L116" s="9"/>
    </row>
    <row r="117" spans="1:12" ht="15" customHeight="1">
      <c r="A117" s="4"/>
      <c r="B117" s="5"/>
      <c r="C117" s="5"/>
      <c r="D117" s="5"/>
      <c r="E117" s="5"/>
      <c r="F117" s="5"/>
      <c r="G117" s="5"/>
      <c r="H117" s="5"/>
      <c r="I117" s="6"/>
      <c r="J117" s="35"/>
      <c r="K117" s="5"/>
      <c r="L117" s="9"/>
    </row>
    <row r="118" spans="1:12" ht="15" customHeight="1">
      <c r="A118" s="4"/>
      <c r="B118" s="5"/>
      <c r="C118" s="5"/>
      <c r="D118" s="5"/>
      <c r="E118" s="5"/>
      <c r="F118" s="5"/>
      <c r="G118" s="5"/>
      <c r="H118" s="5"/>
      <c r="I118" s="6"/>
      <c r="J118" s="35"/>
      <c r="K118" s="5"/>
      <c r="L118" s="9"/>
    </row>
    <row r="119" spans="1:12" ht="15" customHeight="1">
      <c r="A119" s="4"/>
      <c r="B119" s="5"/>
      <c r="C119" s="5"/>
      <c r="D119" s="5"/>
      <c r="E119" s="5"/>
      <c r="F119" s="5"/>
      <c r="G119" s="5"/>
      <c r="H119" s="5"/>
      <c r="I119" s="6"/>
      <c r="J119" s="35"/>
      <c r="K119" s="5"/>
      <c r="L119" s="9"/>
    </row>
    <row r="120" spans="1:12" ht="15" customHeight="1">
      <c r="A120" s="4"/>
      <c r="B120" s="5"/>
      <c r="C120" s="5"/>
      <c r="D120" s="5"/>
      <c r="E120" s="5"/>
      <c r="F120" s="5"/>
      <c r="G120" s="5"/>
      <c r="H120" s="5"/>
      <c r="I120" s="6"/>
      <c r="J120" s="35"/>
      <c r="K120" s="5"/>
      <c r="L120" s="9"/>
    </row>
    <row r="121" spans="1:12" ht="15" customHeight="1">
      <c r="A121" s="4"/>
      <c r="B121" s="5"/>
      <c r="C121" s="5"/>
      <c r="D121" s="5"/>
      <c r="E121" s="5"/>
      <c r="F121" s="5"/>
      <c r="G121" s="5"/>
      <c r="H121" s="5"/>
      <c r="I121" s="6"/>
      <c r="J121" s="35"/>
      <c r="K121" s="5"/>
      <c r="L121" s="9"/>
    </row>
    <row r="122" spans="1:12" ht="15" customHeight="1">
      <c r="A122" s="4"/>
      <c r="B122" s="5"/>
      <c r="C122" s="5"/>
      <c r="D122" s="5"/>
      <c r="E122" s="5"/>
      <c r="F122" s="5"/>
      <c r="G122" s="5"/>
      <c r="H122" s="5"/>
      <c r="I122" s="6"/>
      <c r="J122" s="35"/>
      <c r="K122" s="5"/>
      <c r="L122" s="9"/>
    </row>
    <row r="123" spans="1:12" ht="15" customHeight="1">
      <c r="A123" s="4"/>
      <c r="B123" s="5"/>
      <c r="C123" s="5"/>
      <c r="D123" s="5"/>
      <c r="E123" s="5"/>
      <c r="F123" s="5"/>
      <c r="G123" s="5"/>
      <c r="H123" s="5"/>
      <c r="I123" s="6"/>
      <c r="J123" s="35"/>
      <c r="K123" s="5"/>
      <c r="L123" s="9"/>
    </row>
    <row r="124" spans="1:12" ht="15" customHeight="1">
      <c r="A124" s="4"/>
      <c r="B124" s="5"/>
      <c r="C124" s="5"/>
      <c r="D124" s="5"/>
      <c r="E124" s="5"/>
      <c r="F124" s="5"/>
      <c r="G124" s="5"/>
      <c r="H124" s="5"/>
      <c r="I124" s="6"/>
      <c r="J124" s="35"/>
      <c r="K124" s="5"/>
      <c r="L124" s="9"/>
    </row>
    <row r="125" spans="1:12" ht="15" customHeight="1">
      <c r="A125" s="4"/>
      <c r="B125" s="5"/>
      <c r="C125" s="5"/>
      <c r="D125" s="5"/>
      <c r="E125" s="5"/>
      <c r="F125" s="5"/>
      <c r="G125" s="5"/>
      <c r="H125" s="5"/>
      <c r="I125" s="6"/>
      <c r="J125" s="35"/>
      <c r="K125" s="5"/>
      <c r="L125" s="9"/>
    </row>
    <row r="126" spans="1:12" ht="15" customHeight="1">
      <c r="A126" s="4"/>
      <c r="B126" s="5"/>
      <c r="C126" s="5"/>
      <c r="D126" s="5"/>
      <c r="E126" s="5"/>
      <c r="F126" s="5"/>
      <c r="G126" s="5"/>
      <c r="H126" s="5"/>
      <c r="I126" s="6"/>
      <c r="J126" s="35"/>
      <c r="K126" s="5"/>
      <c r="L126" s="9"/>
    </row>
    <row r="127" spans="1:12" ht="15" customHeight="1">
      <c r="A127" s="4"/>
      <c r="B127" s="5"/>
      <c r="C127" s="5"/>
      <c r="D127" s="5"/>
      <c r="E127" s="5"/>
      <c r="F127" s="5"/>
      <c r="G127" s="5"/>
      <c r="H127" s="5"/>
      <c r="I127" s="6"/>
      <c r="J127" s="35"/>
      <c r="K127" s="5"/>
      <c r="L127" s="9"/>
    </row>
    <row r="128" spans="1:12" ht="15" customHeight="1">
      <c r="A128" s="4"/>
      <c r="B128" s="5"/>
      <c r="C128" s="5"/>
      <c r="D128" s="5"/>
      <c r="E128" s="5"/>
      <c r="F128" s="5"/>
      <c r="G128" s="5"/>
      <c r="H128" s="5"/>
      <c r="I128" s="6"/>
      <c r="J128" s="35"/>
      <c r="K128" s="5"/>
      <c r="L128" s="9"/>
    </row>
    <row r="129" spans="1:12" ht="15" customHeight="1">
      <c r="A129" s="4"/>
      <c r="B129" s="5"/>
      <c r="C129" s="5"/>
      <c r="D129" s="5"/>
      <c r="E129" s="5"/>
      <c r="F129" s="5"/>
      <c r="G129" s="5"/>
      <c r="H129" s="5"/>
      <c r="I129" s="6"/>
      <c r="J129" s="35"/>
      <c r="K129" s="5"/>
      <c r="L129" s="9"/>
    </row>
    <row r="130" spans="1:12" ht="15" customHeight="1">
      <c r="A130" s="4"/>
      <c r="B130" s="5"/>
      <c r="C130" s="5"/>
      <c r="D130" s="5"/>
      <c r="E130" s="5"/>
      <c r="F130" s="5"/>
      <c r="G130" s="5"/>
      <c r="H130" s="5"/>
      <c r="I130" s="6"/>
      <c r="J130" s="35"/>
      <c r="K130" s="5"/>
      <c r="L130" s="9"/>
    </row>
    <row r="131" spans="1:12" ht="15" customHeight="1">
      <c r="A131" s="4"/>
      <c r="B131" s="5"/>
      <c r="C131" s="5"/>
      <c r="D131" s="5"/>
      <c r="E131" s="5"/>
      <c r="F131" s="5"/>
      <c r="G131" s="5"/>
      <c r="H131" s="5"/>
      <c r="I131" s="6"/>
      <c r="J131" s="35"/>
      <c r="K131" s="5"/>
      <c r="L131" s="9"/>
    </row>
    <row r="132" spans="1:12" ht="15" customHeight="1">
      <c r="A132" s="4"/>
      <c r="B132" s="5"/>
      <c r="C132" s="5"/>
      <c r="D132" s="5"/>
      <c r="E132" s="5"/>
      <c r="F132" s="5"/>
      <c r="G132" s="5"/>
      <c r="H132" s="5"/>
      <c r="I132" s="6"/>
      <c r="J132" s="35"/>
      <c r="K132" s="5"/>
      <c r="L132" s="9"/>
    </row>
    <row r="133" spans="1:12" ht="15" customHeight="1">
      <c r="A133" s="4"/>
      <c r="B133" s="5"/>
      <c r="C133" s="5"/>
      <c r="D133" s="5"/>
      <c r="E133" s="5"/>
      <c r="F133" s="5"/>
      <c r="G133" s="5"/>
      <c r="H133" s="5"/>
      <c r="I133" s="6"/>
      <c r="J133" s="35"/>
      <c r="K133" s="5"/>
      <c r="L133" s="9"/>
    </row>
    <row r="134" spans="1:12" ht="15" customHeight="1">
      <c r="A134" s="4"/>
      <c r="B134" s="5"/>
      <c r="C134" s="5"/>
      <c r="D134" s="5"/>
      <c r="E134" s="5"/>
      <c r="F134" s="5"/>
      <c r="G134" s="5"/>
      <c r="H134" s="5"/>
      <c r="I134" s="6"/>
      <c r="J134" s="35"/>
      <c r="K134" s="5"/>
      <c r="L134" s="9"/>
    </row>
    <row r="135" spans="1:12" ht="15" customHeight="1">
      <c r="A135" s="4"/>
      <c r="B135" s="5"/>
      <c r="C135" s="5"/>
      <c r="D135" s="5"/>
      <c r="E135" s="5"/>
      <c r="F135" s="5"/>
      <c r="G135" s="5"/>
      <c r="H135" s="5"/>
      <c r="I135" s="6"/>
      <c r="J135" s="35"/>
      <c r="K135" s="5"/>
      <c r="L135" s="9"/>
    </row>
    <row r="136" spans="1:12" ht="15" customHeight="1">
      <c r="A136" s="4"/>
      <c r="B136" s="5"/>
      <c r="C136" s="5"/>
      <c r="D136" s="5"/>
      <c r="E136" s="5"/>
      <c r="F136" s="5"/>
      <c r="G136" s="5"/>
      <c r="H136" s="5"/>
      <c r="I136" s="6"/>
      <c r="J136" s="35"/>
      <c r="K136" s="5"/>
      <c r="L136" s="9"/>
    </row>
    <row r="137" spans="1:12" ht="15" customHeight="1">
      <c r="A137" s="4"/>
      <c r="B137" s="5"/>
      <c r="C137" s="5"/>
      <c r="D137" s="5"/>
      <c r="E137" s="5"/>
      <c r="F137" s="5"/>
      <c r="G137" s="5"/>
      <c r="H137" s="5"/>
      <c r="I137" s="6"/>
      <c r="J137" s="35"/>
      <c r="K137" s="5"/>
      <c r="L137" s="9"/>
    </row>
    <row r="138" spans="1:12" ht="15" customHeight="1">
      <c r="A138" s="4"/>
      <c r="B138" s="5"/>
      <c r="C138" s="5"/>
      <c r="D138" s="5"/>
      <c r="E138" s="5"/>
      <c r="F138" s="5"/>
      <c r="G138" s="5"/>
      <c r="H138" s="5"/>
      <c r="I138" s="6"/>
      <c r="J138" s="35"/>
      <c r="K138" s="5"/>
      <c r="L138" s="9"/>
    </row>
    <row r="139" spans="1:12" ht="15" customHeight="1">
      <c r="A139" s="4"/>
      <c r="B139" s="5"/>
      <c r="C139" s="5"/>
      <c r="D139" s="5"/>
      <c r="E139" s="5"/>
      <c r="F139" s="5"/>
      <c r="G139" s="5"/>
      <c r="H139" s="5"/>
      <c r="I139" s="6"/>
      <c r="J139" s="35"/>
      <c r="K139" s="5"/>
      <c r="L139" s="9"/>
    </row>
    <row r="140" spans="1:12" ht="15" customHeight="1">
      <c r="A140" s="4"/>
      <c r="B140" s="5"/>
      <c r="C140" s="5"/>
      <c r="D140" s="5"/>
      <c r="E140" s="5"/>
      <c r="F140" s="5"/>
      <c r="G140" s="5"/>
      <c r="H140" s="5"/>
      <c r="I140" s="6"/>
      <c r="J140" s="35"/>
      <c r="K140" s="5"/>
      <c r="L140" s="9"/>
    </row>
    <row r="141" spans="1:12" ht="15" customHeight="1">
      <c r="A141" s="4"/>
      <c r="B141" s="5"/>
      <c r="C141" s="5"/>
      <c r="D141" s="5"/>
      <c r="E141" s="5"/>
      <c r="F141" s="5"/>
      <c r="G141" s="5"/>
      <c r="H141" s="5"/>
      <c r="I141" s="6"/>
      <c r="J141" s="35"/>
      <c r="K141" s="5"/>
      <c r="L141" s="9"/>
    </row>
    <row r="142" spans="1:12" ht="15" customHeight="1">
      <c r="A142" s="4"/>
      <c r="B142" s="5"/>
      <c r="C142" s="5"/>
      <c r="D142" s="5"/>
      <c r="E142" s="5"/>
      <c r="F142" s="5"/>
      <c r="G142" s="5"/>
      <c r="H142" s="5"/>
      <c r="I142" s="6"/>
      <c r="J142" s="35"/>
      <c r="K142" s="5"/>
      <c r="L142" s="9"/>
    </row>
    <row r="143" spans="1:12" ht="15" customHeight="1">
      <c r="A143" s="4"/>
      <c r="B143" s="5"/>
      <c r="C143" s="5"/>
      <c r="D143" s="5"/>
      <c r="E143" s="5"/>
      <c r="F143" s="5"/>
      <c r="G143" s="5"/>
      <c r="H143" s="5"/>
      <c r="I143" s="6"/>
      <c r="J143" s="35"/>
      <c r="K143" s="5"/>
      <c r="L143" s="9"/>
    </row>
    <row r="144" spans="1:12" ht="15" customHeight="1">
      <c r="A144" s="4"/>
      <c r="B144" s="5"/>
      <c r="C144" s="5"/>
      <c r="D144" s="5"/>
      <c r="E144" s="5"/>
      <c r="F144" s="5"/>
      <c r="G144" s="5"/>
      <c r="H144" s="5"/>
      <c r="I144" s="6"/>
      <c r="J144" s="35"/>
      <c r="K144" s="5"/>
      <c r="L144" s="9"/>
    </row>
    <row r="145" spans="1:12" ht="15" customHeight="1">
      <c r="A145" s="4"/>
      <c r="B145" s="5"/>
      <c r="C145" s="5"/>
      <c r="D145" s="5"/>
      <c r="E145" s="5"/>
      <c r="F145" s="5"/>
      <c r="G145" s="5"/>
      <c r="H145" s="5"/>
      <c r="I145" s="6"/>
      <c r="J145" s="35"/>
      <c r="K145" s="5"/>
      <c r="L145" s="9"/>
    </row>
    <row r="146" spans="1:12" ht="15" customHeight="1">
      <c r="A146" s="4"/>
      <c r="B146" s="5"/>
      <c r="C146" s="5"/>
      <c r="D146" s="5"/>
      <c r="E146" s="5"/>
      <c r="F146" s="5"/>
      <c r="G146" s="5"/>
      <c r="H146" s="5"/>
      <c r="I146" s="6"/>
      <c r="J146" s="35"/>
      <c r="K146" s="5"/>
      <c r="L146" s="9"/>
    </row>
    <row r="147" spans="1:12" ht="15" customHeight="1">
      <c r="A147" s="4"/>
      <c r="B147" s="5"/>
      <c r="C147" s="5"/>
      <c r="D147" s="5"/>
      <c r="E147" s="5"/>
      <c r="F147" s="5"/>
      <c r="G147" s="5"/>
      <c r="H147" s="5"/>
      <c r="I147" s="6"/>
      <c r="J147" s="35"/>
      <c r="K147" s="5"/>
      <c r="L147" s="9"/>
    </row>
    <row r="148" spans="1:12" ht="15" customHeight="1">
      <c r="A148" s="4"/>
      <c r="B148" s="5"/>
      <c r="C148" s="5"/>
      <c r="D148" s="5"/>
      <c r="E148" s="5"/>
      <c r="F148" s="5"/>
      <c r="G148" s="5"/>
      <c r="H148" s="5"/>
      <c r="I148" s="6"/>
      <c r="J148" s="35"/>
      <c r="K148" s="5"/>
      <c r="L148" s="9"/>
    </row>
    <row r="149" spans="1:12" ht="15" customHeight="1">
      <c r="A149" s="4"/>
      <c r="B149" s="5"/>
      <c r="C149" s="5"/>
      <c r="D149" s="5"/>
      <c r="E149" s="5"/>
      <c r="F149" s="5"/>
      <c r="G149" s="5"/>
      <c r="H149" s="5"/>
      <c r="I149" s="6"/>
      <c r="J149" s="35"/>
      <c r="K149" s="5"/>
      <c r="L149" s="9"/>
    </row>
    <row r="150" spans="1:12" ht="15" customHeight="1">
      <c r="A150" s="4"/>
      <c r="B150" s="5"/>
      <c r="C150" s="5"/>
      <c r="D150" s="5"/>
      <c r="E150" s="5"/>
      <c r="F150" s="5"/>
      <c r="G150" s="5"/>
      <c r="H150" s="5"/>
      <c r="I150" s="6"/>
      <c r="J150" s="35"/>
      <c r="K150" s="5"/>
      <c r="L150" s="9"/>
    </row>
    <row r="151" spans="1:12" ht="15" customHeight="1">
      <c r="A151" s="4"/>
      <c r="B151" s="5"/>
      <c r="C151" s="5"/>
      <c r="D151" s="5"/>
      <c r="E151" s="5"/>
      <c r="F151" s="5"/>
      <c r="G151" s="5"/>
      <c r="H151" s="5"/>
      <c r="I151" s="6"/>
      <c r="J151" s="35"/>
      <c r="K151" s="5"/>
      <c r="L151" s="9"/>
    </row>
    <row r="152" spans="1:12" ht="15" customHeight="1">
      <c r="A152" s="4"/>
      <c r="B152" s="5"/>
      <c r="C152" s="5"/>
      <c r="D152" s="5"/>
      <c r="E152" s="5"/>
      <c r="F152" s="5"/>
      <c r="G152" s="5"/>
      <c r="H152" s="5"/>
      <c r="I152" s="6"/>
      <c r="J152" s="35"/>
      <c r="K152" s="5"/>
      <c r="L152" s="9"/>
    </row>
    <row r="153" spans="1:12" ht="15" customHeight="1">
      <c r="A153" s="4"/>
      <c r="B153" s="5"/>
      <c r="C153" s="5"/>
      <c r="D153" s="5"/>
      <c r="E153" s="5"/>
      <c r="F153" s="5"/>
      <c r="G153" s="5"/>
      <c r="H153" s="5"/>
      <c r="I153" s="6"/>
      <c r="J153" s="35"/>
      <c r="K153" s="5"/>
      <c r="L153" s="9"/>
    </row>
    <row r="154" spans="1:12" ht="15" customHeight="1">
      <c r="A154" s="4"/>
      <c r="B154" s="5"/>
      <c r="C154" s="5"/>
      <c r="D154" s="5"/>
      <c r="E154" s="5"/>
      <c r="F154" s="5"/>
      <c r="G154" s="5"/>
      <c r="H154" s="5"/>
      <c r="I154" s="6"/>
      <c r="J154" s="35"/>
      <c r="K154" s="5"/>
      <c r="L154" s="9"/>
    </row>
    <row r="155" spans="1:12" ht="15" customHeight="1">
      <c r="A155" s="4"/>
      <c r="B155" s="5"/>
      <c r="C155" s="5"/>
      <c r="D155" s="5"/>
      <c r="E155" s="5"/>
      <c r="F155" s="5"/>
      <c r="G155" s="5"/>
      <c r="H155" s="5"/>
      <c r="I155" s="6"/>
      <c r="J155" s="35"/>
      <c r="K155" s="5"/>
      <c r="L155" s="9"/>
    </row>
    <row r="156" spans="1:12" ht="15" customHeight="1">
      <c r="A156" s="4"/>
      <c r="B156" s="5"/>
      <c r="C156" s="5"/>
      <c r="D156" s="5"/>
      <c r="E156" s="5"/>
      <c r="F156" s="5"/>
      <c r="G156" s="5"/>
      <c r="H156" s="5"/>
      <c r="I156" s="6"/>
      <c r="J156" s="35"/>
      <c r="K156" s="5"/>
      <c r="L156" s="9"/>
    </row>
    <row r="157" spans="1:12" ht="15" customHeight="1">
      <c r="A157" s="4"/>
      <c r="B157" s="5"/>
      <c r="C157" s="5"/>
      <c r="D157" s="5"/>
      <c r="E157" s="5"/>
      <c r="F157" s="5"/>
      <c r="G157" s="5"/>
      <c r="H157" s="5"/>
      <c r="I157" s="6"/>
      <c r="J157" s="35"/>
      <c r="K157" s="5"/>
      <c r="L157" s="9"/>
    </row>
    <row r="158" spans="1:12" ht="15" customHeight="1">
      <c r="A158" s="4"/>
      <c r="B158" s="5"/>
      <c r="C158" s="5"/>
      <c r="D158" s="5"/>
      <c r="E158" s="5"/>
      <c r="F158" s="5"/>
      <c r="G158" s="5"/>
      <c r="H158" s="5"/>
      <c r="I158" s="6"/>
      <c r="J158" s="35"/>
      <c r="K158" s="5"/>
      <c r="L158" s="9"/>
    </row>
    <row r="159" spans="1:12" ht="15" customHeight="1">
      <c r="A159" s="4"/>
      <c r="B159" s="5"/>
      <c r="C159" s="5"/>
      <c r="D159" s="5"/>
      <c r="E159" s="5"/>
      <c r="F159" s="5"/>
      <c r="G159" s="5"/>
      <c r="H159" s="5"/>
      <c r="I159" s="6"/>
      <c r="J159" s="35"/>
      <c r="K159" s="5"/>
      <c r="L159" s="9"/>
    </row>
    <row r="160" spans="1:12" ht="15" customHeight="1">
      <c r="A160" s="4"/>
      <c r="B160" s="5"/>
      <c r="C160" s="5"/>
      <c r="D160" s="5"/>
      <c r="E160" s="5"/>
      <c r="F160" s="5"/>
      <c r="G160" s="5"/>
      <c r="H160" s="5"/>
      <c r="I160" s="6"/>
      <c r="J160" s="35"/>
      <c r="K160" s="5"/>
      <c r="L160" s="9"/>
    </row>
    <row r="161" spans="1:12" ht="15" customHeight="1">
      <c r="A161" s="4"/>
      <c r="B161" s="5"/>
      <c r="C161" s="5"/>
      <c r="D161" s="5"/>
      <c r="E161" s="5"/>
      <c r="F161" s="5"/>
      <c r="G161" s="5"/>
      <c r="H161" s="5"/>
      <c r="I161" s="6"/>
      <c r="J161" s="35"/>
      <c r="K161" s="5"/>
      <c r="L161" s="9"/>
    </row>
    <row r="162" spans="1:12" ht="15" customHeight="1">
      <c r="A162" s="4"/>
      <c r="B162" s="5"/>
      <c r="C162" s="5"/>
      <c r="D162" s="5"/>
      <c r="E162" s="5"/>
      <c r="F162" s="5"/>
      <c r="G162" s="5"/>
      <c r="H162" s="5"/>
      <c r="I162" s="6"/>
      <c r="J162" s="35"/>
      <c r="K162" s="5"/>
      <c r="L162" s="9"/>
    </row>
    <row r="163" spans="1:12" ht="15" customHeight="1">
      <c r="A163" s="4"/>
      <c r="B163" s="5"/>
      <c r="C163" s="5"/>
      <c r="D163" s="5"/>
      <c r="E163" s="5"/>
      <c r="F163" s="5"/>
      <c r="G163" s="5"/>
      <c r="H163" s="5"/>
      <c r="I163" s="6"/>
      <c r="J163" s="35"/>
      <c r="K163" s="5"/>
      <c r="L163" s="9"/>
    </row>
    <row r="164" spans="1:12" ht="15" customHeight="1">
      <c r="A164" s="4"/>
      <c r="B164" s="5"/>
      <c r="C164" s="5"/>
      <c r="D164" s="5"/>
      <c r="E164" s="5"/>
      <c r="F164" s="5"/>
      <c r="G164" s="5"/>
      <c r="H164" s="5"/>
      <c r="I164" s="6"/>
      <c r="J164" s="35"/>
      <c r="K164" s="5"/>
      <c r="L164" s="9"/>
    </row>
    <row r="165" spans="1:12" ht="15" customHeight="1">
      <c r="A165" s="4"/>
      <c r="B165" s="5"/>
      <c r="C165" s="5"/>
      <c r="D165" s="5"/>
      <c r="E165" s="5"/>
      <c r="F165" s="5"/>
      <c r="G165" s="5"/>
      <c r="H165" s="5"/>
      <c r="I165" s="6"/>
      <c r="J165" s="35"/>
      <c r="K165" s="5"/>
      <c r="L165" s="9"/>
    </row>
    <row r="166" spans="1:12" ht="15" customHeight="1">
      <c r="A166" s="4"/>
      <c r="B166" s="5"/>
      <c r="C166" s="5"/>
      <c r="D166" s="5"/>
      <c r="E166" s="5"/>
      <c r="F166" s="5"/>
      <c r="G166" s="5"/>
      <c r="H166" s="5"/>
      <c r="I166" s="6"/>
      <c r="J166" s="35"/>
      <c r="K166" s="5"/>
      <c r="L166" s="9"/>
    </row>
    <row r="167" spans="1:12" ht="15" customHeight="1">
      <c r="A167" s="4"/>
      <c r="B167" s="5"/>
      <c r="C167" s="5"/>
      <c r="D167" s="5"/>
      <c r="E167" s="5"/>
      <c r="F167" s="5"/>
      <c r="G167" s="5"/>
      <c r="H167" s="5"/>
      <c r="I167" s="6"/>
      <c r="J167" s="35"/>
      <c r="K167" s="5"/>
      <c r="L167" s="9"/>
    </row>
    <row r="168" spans="1:12" ht="15" customHeight="1">
      <c r="A168" s="4"/>
      <c r="B168" s="5"/>
      <c r="C168" s="5"/>
      <c r="D168" s="5"/>
      <c r="E168" s="5"/>
      <c r="F168" s="5"/>
      <c r="G168" s="5"/>
      <c r="H168" s="5"/>
      <c r="I168" s="6"/>
      <c r="J168" s="35"/>
      <c r="K168" s="5"/>
      <c r="L168" s="9"/>
    </row>
    <row r="169" spans="1:12" ht="15" customHeight="1">
      <c r="A169" s="4"/>
      <c r="B169" s="5"/>
      <c r="C169" s="5"/>
      <c r="D169" s="5"/>
      <c r="E169" s="5"/>
      <c r="F169" s="5"/>
      <c r="G169" s="5"/>
      <c r="H169" s="5"/>
      <c r="I169" s="6"/>
      <c r="J169" s="35"/>
      <c r="K169" s="5"/>
      <c r="L169" s="9"/>
    </row>
    <row r="170" spans="1:12" ht="15" customHeight="1">
      <c r="A170" s="4"/>
      <c r="B170" s="5"/>
      <c r="C170" s="5"/>
      <c r="D170" s="5"/>
      <c r="E170" s="5"/>
      <c r="F170" s="5"/>
      <c r="G170" s="5"/>
      <c r="H170" s="5"/>
      <c r="I170" s="6"/>
      <c r="J170" s="35"/>
      <c r="K170" s="5"/>
      <c r="L170" s="9"/>
    </row>
    <row r="171" spans="1:12" ht="15" customHeight="1">
      <c r="A171" s="4"/>
      <c r="B171" s="5"/>
      <c r="C171" s="5"/>
      <c r="D171" s="5"/>
      <c r="E171" s="5"/>
      <c r="F171" s="5"/>
      <c r="G171" s="5"/>
      <c r="H171" s="5"/>
      <c r="I171" s="6"/>
      <c r="J171" s="35"/>
      <c r="K171" s="5"/>
      <c r="L171" s="9"/>
    </row>
    <row r="172" spans="1:12" ht="15" customHeight="1">
      <c r="A172" s="4"/>
      <c r="B172" s="5"/>
      <c r="C172" s="5"/>
      <c r="D172" s="5"/>
      <c r="E172" s="5"/>
      <c r="F172" s="5"/>
      <c r="G172" s="5"/>
      <c r="H172" s="5"/>
      <c r="I172" s="6"/>
      <c r="J172" s="35"/>
      <c r="K172" s="5"/>
      <c r="L172" s="9"/>
    </row>
    <row r="173" spans="1:12" ht="15" customHeight="1">
      <c r="A173" s="4"/>
      <c r="B173" s="5"/>
      <c r="C173" s="5"/>
      <c r="D173" s="5"/>
      <c r="E173" s="5"/>
      <c r="F173" s="5"/>
      <c r="G173" s="5"/>
      <c r="H173" s="5"/>
      <c r="I173" s="6"/>
      <c r="J173" s="35"/>
      <c r="K173" s="5"/>
      <c r="L173" s="9"/>
    </row>
    <row r="174" spans="1:12" ht="15" customHeight="1">
      <c r="A174" s="4"/>
      <c r="B174" s="5"/>
      <c r="C174" s="5"/>
      <c r="D174" s="5"/>
      <c r="E174" s="5"/>
      <c r="F174" s="5"/>
      <c r="G174" s="5"/>
      <c r="H174" s="5"/>
      <c r="I174" s="6"/>
      <c r="J174" s="35"/>
      <c r="K174" s="5"/>
      <c r="L174" s="9"/>
    </row>
    <row r="175" spans="1:12" ht="15" customHeight="1">
      <c r="A175" s="4"/>
      <c r="B175" s="5"/>
      <c r="C175" s="5"/>
      <c r="D175" s="5"/>
      <c r="E175" s="5"/>
      <c r="F175" s="5"/>
      <c r="G175" s="5"/>
      <c r="H175" s="5"/>
      <c r="I175" s="6"/>
      <c r="J175" s="35"/>
      <c r="K175" s="5"/>
      <c r="L175" s="9"/>
    </row>
    <row r="176" spans="1:12" ht="15" customHeight="1">
      <c r="A176" s="4"/>
      <c r="B176" s="5"/>
      <c r="C176" s="5"/>
      <c r="D176" s="5"/>
      <c r="E176" s="5"/>
      <c r="F176" s="5"/>
      <c r="G176" s="5"/>
      <c r="H176" s="5"/>
      <c r="I176" s="6"/>
      <c r="J176" s="35"/>
      <c r="K176" s="5"/>
      <c r="L176" s="9"/>
    </row>
    <row r="177" spans="1:12" ht="15" customHeight="1">
      <c r="A177" s="4"/>
      <c r="B177" s="5"/>
      <c r="C177" s="5"/>
      <c r="D177" s="5"/>
      <c r="E177" s="5"/>
      <c r="F177" s="5"/>
      <c r="G177" s="5"/>
      <c r="H177" s="5"/>
      <c r="I177" s="6"/>
      <c r="J177" s="35"/>
      <c r="K177" s="5"/>
      <c r="L177" s="9"/>
    </row>
    <row r="178" spans="1:12" ht="15" customHeight="1">
      <c r="A178" s="4"/>
      <c r="B178" s="5"/>
      <c r="C178" s="5"/>
      <c r="D178" s="5"/>
      <c r="E178" s="5"/>
      <c r="F178" s="5"/>
      <c r="G178" s="5"/>
      <c r="H178" s="5"/>
      <c r="I178" s="6"/>
      <c r="J178" s="35"/>
      <c r="K178" s="5"/>
      <c r="L178" s="9"/>
    </row>
    <row r="179" spans="1:12" ht="15" customHeight="1">
      <c r="A179" s="4"/>
      <c r="B179" s="5"/>
      <c r="C179" s="5"/>
      <c r="D179" s="5"/>
      <c r="E179" s="5"/>
      <c r="F179" s="5"/>
      <c r="G179" s="5"/>
      <c r="H179" s="5"/>
      <c r="I179" s="6"/>
      <c r="J179" s="35"/>
      <c r="K179" s="5"/>
      <c r="L179" s="9"/>
    </row>
    <row r="180" spans="1:12" ht="15" customHeight="1">
      <c r="A180" s="4"/>
      <c r="B180" s="5"/>
      <c r="C180" s="5"/>
      <c r="D180" s="5"/>
      <c r="E180" s="5"/>
      <c r="F180" s="5"/>
      <c r="G180" s="5"/>
      <c r="H180" s="5"/>
      <c r="I180" s="6"/>
      <c r="J180" s="35"/>
      <c r="K180" s="5"/>
      <c r="L180" s="9"/>
    </row>
    <row r="181" spans="1:12" ht="15" customHeight="1">
      <c r="A181" s="4"/>
      <c r="B181" s="5"/>
      <c r="C181" s="5"/>
      <c r="D181" s="5"/>
      <c r="E181" s="5"/>
      <c r="F181" s="5"/>
      <c r="G181" s="5"/>
      <c r="H181" s="5"/>
      <c r="I181" s="6"/>
      <c r="J181" s="35"/>
      <c r="K181" s="5"/>
      <c r="L181" s="9"/>
    </row>
    <row r="182" spans="1:12" ht="15" customHeight="1">
      <c r="A182" s="4"/>
      <c r="B182" s="5"/>
      <c r="C182" s="5"/>
      <c r="D182" s="5"/>
      <c r="E182" s="5"/>
      <c r="F182" s="5"/>
      <c r="G182" s="5"/>
      <c r="H182" s="5"/>
      <c r="I182" s="6"/>
      <c r="J182" s="35"/>
      <c r="K182" s="5"/>
      <c r="L182" s="9"/>
    </row>
    <row r="183" spans="1:12" ht="15" customHeight="1">
      <c r="A183" s="4"/>
      <c r="B183" s="5"/>
      <c r="C183" s="5"/>
      <c r="D183" s="5"/>
      <c r="E183" s="5"/>
      <c r="F183" s="5"/>
      <c r="G183" s="5"/>
      <c r="H183" s="5"/>
      <c r="I183" s="6"/>
      <c r="J183" s="35"/>
      <c r="K183" s="5"/>
      <c r="L183" s="9"/>
    </row>
    <row r="184" spans="1:12" ht="15" customHeight="1">
      <c r="A184" s="4"/>
      <c r="B184" s="5"/>
      <c r="C184" s="5"/>
      <c r="D184" s="5"/>
      <c r="E184" s="5"/>
      <c r="F184" s="5"/>
      <c r="G184" s="5"/>
      <c r="H184" s="5"/>
      <c r="I184" s="6"/>
      <c r="J184" s="35"/>
      <c r="K184" s="5"/>
      <c r="L184" s="9"/>
    </row>
    <row r="185" spans="1:12" ht="15" customHeight="1">
      <c r="A185" s="4"/>
      <c r="B185" s="5"/>
      <c r="C185" s="5"/>
      <c r="D185" s="5"/>
      <c r="E185" s="5"/>
      <c r="F185" s="5"/>
      <c r="G185" s="5"/>
      <c r="H185" s="5"/>
      <c r="I185" s="6"/>
      <c r="J185" s="35"/>
      <c r="K185" s="5"/>
      <c r="L185" s="9"/>
    </row>
    <row r="186" spans="1:12" ht="15" customHeight="1">
      <c r="A186" s="4"/>
      <c r="B186" s="5"/>
      <c r="C186" s="5"/>
      <c r="D186" s="5"/>
      <c r="E186" s="5"/>
      <c r="F186" s="5"/>
      <c r="G186" s="5"/>
      <c r="H186" s="5"/>
      <c r="I186" s="6"/>
      <c r="J186" s="35"/>
      <c r="K186" s="5"/>
      <c r="L186" s="9"/>
    </row>
    <row r="187" spans="1:12" ht="15" customHeight="1">
      <c r="A187" s="4"/>
      <c r="B187" s="5"/>
      <c r="C187" s="5"/>
      <c r="D187" s="5"/>
      <c r="E187" s="5"/>
      <c r="F187" s="5"/>
      <c r="G187" s="5"/>
      <c r="H187" s="5"/>
      <c r="I187" s="6"/>
      <c r="J187" s="35"/>
      <c r="K187" s="5"/>
      <c r="L187" s="9"/>
    </row>
    <row r="188" spans="1:12" ht="15" customHeight="1">
      <c r="A188" s="4"/>
      <c r="B188" s="5"/>
      <c r="C188" s="5"/>
      <c r="D188" s="5"/>
      <c r="E188" s="5"/>
      <c r="F188" s="5"/>
      <c r="G188" s="5"/>
      <c r="H188" s="5"/>
      <c r="I188" s="6"/>
      <c r="J188" s="35"/>
      <c r="K188" s="5"/>
      <c r="L188" s="9"/>
    </row>
    <row r="189" spans="1:12" ht="15" customHeight="1">
      <c r="A189" s="4"/>
      <c r="B189" s="5"/>
      <c r="C189" s="5"/>
      <c r="D189" s="5"/>
      <c r="E189" s="5"/>
      <c r="F189" s="5"/>
      <c r="G189" s="5"/>
      <c r="H189" s="5"/>
      <c r="I189" s="6"/>
      <c r="J189" s="35"/>
      <c r="K189" s="5"/>
      <c r="L189" s="9"/>
    </row>
    <row r="190" spans="1:12" ht="15" customHeight="1">
      <c r="A190" s="4"/>
      <c r="B190" s="5"/>
      <c r="C190" s="5"/>
      <c r="D190" s="5"/>
      <c r="E190" s="5"/>
      <c r="F190" s="5"/>
      <c r="G190" s="5"/>
      <c r="H190" s="5"/>
      <c r="I190" s="6"/>
      <c r="J190" s="35"/>
      <c r="K190" s="5"/>
      <c r="L190" s="9"/>
    </row>
    <row r="191" spans="1:12" ht="15" customHeight="1">
      <c r="A191" s="4"/>
      <c r="B191" s="5"/>
      <c r="C191" s="5"/>
      <c r="D191" s="5"/>
      <c r="E191" s="5"/>
      <c r="F191" s="5"/>
      <c r="G191" s="5"/>
      <c r="H191" s="5"/>
      <c r="I191" s="6"/>
      <c r="J191" s="35"/>
      <c r="K191" s="5"/>
      <c r="L191" s="9"/>
    </row>
    <row r="192" spans="1:12" ht="15" customHeight="1">
      <c r="A192" s="4"/>
      <c r="B192" s="5"/>
      <c r="C192" s="5"/>
      <c r="D192" s="5"/>
      <c r="E192" s="5"/>
      <c r="F192" s="5"/>
      <c r="G192" s="5"/>
      <c r="H192" s="5"/>
      <c r="I192" s="6"/>
      <c r="J192" s="35"/>
      <c r="K192" s="5"/>
      <c r="L192" s="9"/>
    </row>
    <row r="193" spans="1:12" ht="15" customHeight="1">
      <c r="A193" s="4"/>
      <c r="B193" s="5"/>
      <c r="C193" s="5"/>
      <c r="D193" s="5"/>
      <c r="E193" s="5"/>
      <c r="F193" s="5"/>
      <c r="G193" s="5"/>
      <c r="H193" s="5"/>
      <c r="I193" s="6"/>
      <c r="J193" s="35"/>
      <c r="K193" s="5"/>
      <c r="L193" s="9"/>
    </row>
    <row r="194" spans="1:12" ht="15" customHeight="1">
      <c r="A194" s="4"/>
      <c r="B194" s="5"/>
      <c r="C194" s="5"/>
      <c r="D194" s="5"/>
      <c r="E194" s="5"/>
      <c r="F194" s="5"/>
      <c r="G194" s="5"/>
      <c r="H194" s="5"/>
      <c r="I194" s="6"/>
      <c r="J194" s="35"/>
      <c r="K194" s="5"/>
      <c r="L194" s="9"/>
    </row>
    <row r="195" spans="1:12" ht="15" customHeight="1">
      <c r="A195" s="4"/>
      <c r="B195" s="5"/>
      <c r="C195" s="5"/>
      <c r="D195" s="5"/>
      <c r="E195" s="5"/>
      <c r="F195" s="5"/>
      <c r="G195" s="5"/>
      <c r="H195" s="5"/>
      <c r="I195" s="6"/>
      <c r="J195" s="35"/>
      <c r="K195" s="5"/>
      <c r="L195" s="9"/>
    </row>
    <row r="196" spans="1:12" ht="15" customHeight="1">
      <c r="A196" s="4"/>
      <c r="B196" s="5"/>
      <c r="C196" s="5"/>
      <c r="D196" s="5"/>
      <c r="E196" s="5"/>
      <c r="F196" s="5"/>
      <c r="G196" s="5"/>
      <c r="H196" s="5"/>
      <c r="I196" s="6"/>
      <c r="J196" s="35"/>
      <c r="K196" s="5"/>
      <c r="L196" s="9"/>
    </row>
    <row r="197" spans="1:12" ht="15" customHeight="1">
      <c r="A197" s="4"/>
      <c r="B197" s="5"/>
      <c r="C197" s="5"/>
      <c r="D197" s="5"/>
      <c r="E197" s="5"/>
      <c r="F197" s="5"/>
      <c r="G197" s="5"/>
      <c r="H197" s="5"/>
      <c r="I197" s="6"/>
      <c r="J197" s="35"/>
      <c r="K197" s="5"/>
      <c r="L197" s="9"/>
    </row>
    <row r="198" spans="1:12" ht="15" customHeight="1">
      <c r="A198" s="4"/>
      <c r="B198" s="5"/>
      <c r="C198" s="5"/>
      <c r="D198" s="5"/>
      <c r="E198" s="5"/>
      <c r="F198" s="5"/>
      <c r="G198" s="5"/>
      <c r="H198" s="5"/>
      <c r="I198" s="6"/>
      <c r="J198" s="35"/>
      <c r="K198" s="5"/>
      <c r="L198" s="9"/>
    </row>
    <row r="199" spans="1:12" ht="15" customHeight="1">
      <c r="A199" s="4"/>
      <c r="B199" s="5"/>
      <c r="C199" s="5"/>
      <c r="D199" s="5"/>
      <c r="E199" s="5"/>
      <c r="F199" s="5"/>
      <c r="G199" s="5"/>
      <c r="H199" s="5"/>
      <c r="I199" s="6"/>
      <c r="J199" s="35"/>
      <c r="K199" s="5"/>
      <c r="L199" s="9"/>
    </row>
    <row r="200" spans="1:12" ht="15" customHeight="1">
      <c r="A200" s="4"/>
      <c r="B200" s="5"/>
      <c r="C200" s="5"/>
      <c r="D200" s="5"/>
      <c r="E200" s="5"/>
      <c r="F200" s="5"/>
      <c r="G200" s="5"/>
      <c r="H200" s="5"/>
      <c r="I200" s="6"/>
      <c r="J200" s="35"/>
      <c r="K200" s="5"/>
      <c r="L200" s="9"/>
    </row>
    <row r="201" spans="1:12" ht="15" customHeight="1">
      <c r="A201" s="4"/>
      <c r="B201" s="5"/>
      <c r="C201" s="5"/>
      <c r="D201" s="5"/>
      <c r="E201" s="5"/>
      <c r="F201" s="5"/>
      <c r="G201" s="5"/>
      <c r="H201" s="5"/>
      <c r="I201" s="6"/>
      <c r="J201" s="35"/>
      <c r="K201" s="5"/>
      <c r="L201" s="9"/>
    </row>
    <row r="202" spans="1:12" ht="15" customHeight="1">
      <c r="A202" s="4"/>
      <c r="B202" s="5"/>
      <c r="C202" s="5"/>
      <c r="D202" s="5"/>
      <c r="E202" s="5"/>
      <c r="F202" s="5"/>
      <c r="G202" s="5"/>
      <c r="H202" s="5"/>
      <c r="I202" s="6"/>
      <c r="J202" s="35"/>
      <c r="K202" s="5"/>
      <c r="L202" s="9"/>
    </row>
    <row r="203" spans="1:12" ht="15" customHeight="1">
      <c r="A203" s="4"/>
      <c r="B203" s="5"/>
      <c r="C203" s="5"/>
      <c r="D203" s="5"/>
      <c r="E203" s="5"/>
      <c r="F203" s="5"/>
      <c r="G203" s="5"/>
      <c r="H203" s="5"/>
      <c r="I203" s="6"/>
      <c r="J203" s="35"/>
      <c r="K203" s="5"/>
      <c r="L203" s="9"/>
    </row>
    <row r="204" spans="1:12" ht="15" customHeight="1">
      <c r="A204" s="4"/>
      <c r="B204" s="5"/>
      <c r="C204" s="5"/>
      <c r="D204" s="5"/>
      <c r="E204" s="5"/>
      <c r="F204" s="5"/>
      <c r="G204" s="5"/>
      <c r="H204" s="5"/>
      <c r="I204" s="6"/>
      <c r="J204" s="35"/>
      <c r="K204" s="5"/>
      <c r="L204" s="9"/>
    </row>
    <row r="205" spans="1:12" ht="15" customHeight="1">
      <c r="A205" s="4"/>
      <c r="B205" s="5"/>
      <c r="C205" s="5"/>
      <c r="D205" s="5"/>
      <c r="E205" s="5"/>
      <c r="F205" s="5"/>
      <c r="G205" s="5"/>
      <c r="H205" s="5"/>
      <c r="I205" s="6"/>
      <c r="J205" s="35"/>
      <c r="K205" s="5"/>
      <c r="L205" s="9"/>
    </row>
    <row r="206" spans="1:12" ht="15" customHeight="1">
      <c r="A206" s="4"/>
      <c r="B206" s="5"/>
      <c r="C206" s="5"/>
      <c r="D206" s="5"/>
      <c r="E206" s="5"/>
      <c r="F206" s="5"/>
      <c r="G206" s="5"/>
      <c r="H206" s="5"/>
      <c r="I206" s="6"/>
      <c r="J206" s="35"/>
      <c r="K206" s="5"/>
      <c r="L206" s="9"/>
    </row>
    <row r="207" spans="1:12" ht="15" customHeight="1">
      <c r="A207" s="4"/>
      <c r="B207" s="5"/>
      <c r="C207" s="5"/>
      <c r="D207" s="5"/>
      <c r="E207" s="5"/>
      <c r="F207" s="5"/>
      <c r="G207" s="5"/>
      <c r="H207" s="5"/>
      <c r="I207" s="6"/>
      <c r="J207" s="35"/>
      <c r="K207" s="5"/>
      <c r="L207" s="9"/>
    </row>
    <row r="208" spans="1:12" ht="15" customHeight="1">
      <c r="A208" s="4"/>
      <c r="B208" s="5"/>
      <c r="C208" s="5"/>
      <c r="D208" s="5"/>
      <c r="E208" s="5"/>
      <c r="F208" s="5"/>
      <c r="G208" s="5"/>
      <c r="H208" s="5"/>
      <c r="I208" s="6"/>
      <c r="J208" s="35"/>
      <c r="K208" s="5"/>
      <c r="L208" s="9"/>
    </row>
    <row r="209" spans="1:12" ht="15" customHeight="1">
      <c r="A209" s="4"/>
      <c r="B209" s="5"/>
      <c r="C209" s="5"/>
      <c r="D209" s="5"/>
      <c r="E209" s="5"/>
      <c r="F209" s="5"/>
      <c r="G209" s="5"/>
      <c r="H209" s="5"/>
      <c r="I209" s="6"/>
      <c r="J209" s="35"/>
      <c r="K209" s="5"/>
      <c r="L209" s="9"/>
    </row>
    <row r="210" spans="1:12" ht="15" customHeight="1">
      <c r="A210" s="4"/>
      <c r="B210" s="5"/>
      <c r="C210" s="5"/>
      <c r="D210" s="5"/>
      <c r="E210" s="5"/>
      <c r="F210" s="5"/>
      <c r="G210" s="5"/>
      <c r="H210" s="5"/>
      <c r="I210" s="6"/>
      <c r="J210" s="35"/>
      <c r="K210" s="5"/>
      <c r="L210" s="9"/>
    </row>
    <row r="211" spans="1:12" ht="15" customHeight="1">
      <c r="A211" s="4"/>
      <c r="B211" s="5"/>
      <c r="C211" s="5"/>
      <c r="D211" s="5"/>
      <c r="E211" s="5"/>
      <c r="F211" s="5"/>
      <c r="G211" s="5"/>
      <c r="H211" s="5"/>
      <c r="I211" s="6"/>
      <c r="J211" s="35"/>
      <c r="K211" s="5"/>
      <c r="L211" s="9"/>
    </row>
    <row r="212" spans="1:12" ht="15" customHeight="1">
      <c r="A212" s="4"/>
      <c r="B212" s="5"/>
      <c r="C212" s="5"/>
      <c r="D212" s="5"/>
      <c r="E212" s="5"/>
      <c r="F212" s="5"/>
      <c r="G212" s="5"/>
      <c r="H212" s="5"/>
      <c r="I212" s="6"/>
      <c r="J212" s="35"/>
      <c r="K212" s="5"/>
      <c r="L212" s="9"/>
    </row>
    <row r="213" spans="1:12" ht="15" customHeight="1">
      <c r="A213" s="4"/>
      <c r="B213" s="5"/>
      <c r="C213" s="5"/>
      <c r="D213" s="5"/>
      <c r="E213" s="5"/>
      <c r="F213" s="5"/>
      <c r="G213" s="5"/>
      <c r="H213" s="5"/>
      <c r="I213" s="6"/>
      <c r="J213" s="35"/>
      <c r="K213" s="5"/>
      <c r="L213" s="9"/>
    </row>
    <row r="214" spans="1:12" ht="15" customHeight="1">
      <c r="A214" s="4"/>
      <c r="B214" s="5"/>
      <c r="C214" s="5"/>
      <c r="D214" s="5"/>
      <c r="E214" s="5"/>
      <c r="F214" s="5"/>
      <c r="G214" s="5"/>
      <c r="H214" s="5"/>
      <c r="I214" s="6"/>
      <c r="J214" s="35"/>
      <c r="K214" s="5"/>
      <c r="L214" s="9"/>
    </row>
    <row r="215" spans="1:12" ht="15" customHeight="1">
      <c r="A215" s="4"/>
      <c r="B215" s="5"/>
      <c r="C215" s="5"/>
      <c r="D215" s="5"/>
      <c r="E215" s="5"/>
      <c r="F215" s="5"/>
      <c r="G215" s="5"/>
      <c r="H215" s="5"/>
      <c r="I215" s="6"/>
      <c r="J215" s="35"/>
      <c r="K215" s="5"/>
      <c r="L215" s="9"/>
    </row>
    <row r="216" spans="1:12" ht="15" customHeight="1">
      <c r="A216" s="4"/>
      <c r="B216" s="5"/>
      <c r="C216" s="5"/>
      <c r="D216" s="5"/>
      <c r="E216" s="5"/>
      <c r="F216" s="5"/>
      <c r="G216" s="5"/>
      <c r="H216" s="5"/>
      <c r="I216" s="6"/>
      <c r="J216" s="35"/>
      <c r="K216" s="5"/>
      <c r="L216" s="9"/>
    </row>
    <row r="217" spans="1:12" ht="15" customHeight="1">
      <c r="A217" s="4"/>
      <c r="B217" s="5"/>
      <c r="C217" s="5"/>
      <c r="D217" s="5"/>
      <c r="E217" s="5"/>
      <c r="F217" s="5"/>
      <c r="G217" s="5"/>
      <c r="H217" s="5"/>
      <c r="I217" s="6"/>
      <c r="J217" s="35"/>
      <c r="K217" s="5"/>
      <c r="L217" s="9"/>
    </row>
    <row r="218" spans="1:12" ht="15" customHeight="1">
      <c r="A218" s="4"/>
      <c r="B218" s="5"/>
      <c r="C218" s="5"/>
      <c r="D218" s="5"/>
      <c r="E218" s="5"/>
      <c r="F218" s="5"/>
      <c r="G218" s="5"/>
      <c r="H218" s="5"/>
      <c r="I218" s="6"/>
      <c r="J218" s="35"/>
      <c r="K218" s="5"/>
      <c r="L218" s="9"/>
    </row>
    <row r="219" spans="1:12" ht="15" customHeight="1">
      <c r="A219" s="4"/>
      <c r="B219" s="5"/>
      <c r="C219" s="5"/>
      <c r="D219" s="5"/>
      <c r="E219" s="5"/>
      <c r="F219" s="5"/>
      <c r="G219" s="5"/>
      <c r="H219" s="5"/>
      <c r="I219" s="6"/>
      <c r="J219" s="35"/>
      <c r="K219" s="5"/>
      <c r="L219" s="9"/>
    </row>
    <row r="220" spans="1:12" ht="15" customHeight="1">
      <c r="A220" s="4"/>
      <c r="B220" s="5"/>
      <c r="C220" s="5"/>
      <c r="D220" s="5"/>
      <c r="E220" s="5"/>
      <c r="F220" s="5"/>
      <c r="G220" s="5"/>
      <c r="H220" s="5"/>
      <c r="I220" s="6"/>
      <c r="J220" s="35"/>
      <c r="K220" s="5"/>
      <c r="L220" s="9"/>
    </row>
    <row r="221" spans="1:12" ht="15" customHeight="1">
      <c r="A221" s="4"/>
      <c r="B221" s="5"/>
      <c r="C221" s="5"/>
      <c r="D221" s="5"/>
      <c r="E221" s="5"/>
      <c r="F221" s="5"/>
      <c r="G221" s="5"/>
      <c r="H221" s="5"/>
      <c r="I221" s="6"/>
      <c r="J221" s="35"/>
      <c r="K221" s="5"/>
      <c r="L221" s="9"/>
    </row>
    <row r="222" spans="1:12" ht="15" customHeight="1">
      <c r="A222" s="4"/>
      <c r="B222" s="5"/>
      <c r="C222" s="5"/>
      <c r="D222" s="5"/>
      <c r="E222" s="5"/>
      <c r="F222" s="5"/>
      <c r="G222" s="5"/>
      <c r="H222" s="5"/>
      <c r="I222" s="6"/>
      <c r="J222" s="35"/>
      <c r="K222" s="5"/>
      <c r="L222" s="9"/>
    </row>
    <row r="223" spans="1:12" ht="15" customHeight="1">
      <c r="A223" s="4"/>
      <c r="B223" s="5"/>
      <c r="C223" s="5"/>
      <c r="D223" s="5"/>
      <c r="E223" s="5"/>
      <c r="F223" s="5"/>
      <c r="G223" s="5"/>
      <c r="H223" s="5"/>
      <c r="I223" s="6"/>
      <c r="J223" s="35"/>
      <c r="K223" s="5"/>
      <c r="L223" s="9"/>
    </row>
    <row r="224" spans="1:12" ht="15" customHeight="1">
      <c r="A224" s="4"/>
      <c r="B224" s="5"/>
      <c r="C224" s="5"/>
      <c r="D224" s="5"/>
      <c r="E224" s="5"/>
      <c r="F224" s="5"/>
      <c r="G224" s="5"/>
      <c r="H224" s="5"/>
      <c r="I224" s="6"/>
      <c r="J224" s="35"/>
      <c r="K224" s="5"/>
      <c r="L224" s="9"/>
    </row>
    <row r="225" spans="1:12" ht="15" customHeight="1">
      <c r="A225" s="4"/>
      <c r="B225" s="5"/>
      <c r="C225" s="5"/>
      <c r="D225" s="5"/>
      <c r="E225" s="5"/>
      <c r="F225" s="5"/>
      <c r="G225" s="5"/>
      <c r="H225" s="5"/>
      <c r="I225" s="6"/>
      <c r="J225" s="35"/>
      <c r="K225" s="5"/>
      <c r="L225" s="9"/>
    </row>
    <row r="226" spans="1:12" ht="15" customHeight="1">
      <c r="A226" s="4"/>
      <c r="B226" s="5"/>
      <c r="C226" s="5"/>
      <c r="D226" s="5"/>
      <c r="E226" s="5"/>
      <c r="F226" s="5"/>
      <c r="G226" s="5"/>
      <c r="H226" s="5"/>
      <c r="I226" s="6"/>
      <c r="J226" s="35"/>
      <c r="K226" s="5"/>
      <c r="L226" s="9"/>
    </row>
    <row r="227" spans="1:12" ht="15" customHeight="1">
      <c r="A227" s="4"/>
      <c r="B227" s="5"/>
      <c r="C227" s="5"/>
      <c r="D227" s="5"/>
      <c r="E227" s="5"/>
      <c r="F227" s="5"/>
      <c r="G227" s="5"/>
      <c r="H227" s="5"/>
      <c r="I227" s="6"/>
      <c r="J227" s="35"/>
      <c r="K227" s="5"/>
      <c r="L227" s="9"/>
    </row>
    <row r="228" spans="1:12" ht="15" customHeight="1">
      <c r="A228" s="4"/>
      <c r="B228" s="5"/>
      <c r="C228" s="5"/>
      <c r="D228" s="5"/>
      <c r="E228" s="5"/>
      <c r="F228" s="5"/>
      <c r="G228" s="5"/>
      <c r="H228" s="5"/>
      <c r="I228" s="6"/>
      <c r="J228" s="35"/>
      <c r="K228" s="5"/>
      <c r="L228" s="9"/>
    </row>
    <row r="229" spans="1:12" ht="15" customHeight="1">
      <c r="A229" s="4"/>
      <c r="B229" s="5"/>
      <c r="C229" s="5"/>
      <c r="D229" s="5"/>
      <c r="E229" s="5"/>
      <c r="F229" s="5"/>
      <c r="G229" s="5"/>
      <c r="H229" s="5"/>
      <c r="I229" s="6"/>
      <c r="J229" s="35"/>
      <c r="K229" s="5"/>
      <c r="L229" s="9"/>
    </row>
    <row r="230" spans="1:12" ht="15" customHeight="1">
      <c r="A230" s="4"/>
      <c r="B230" s="5"/>
      <c r="C230" s="5"/>
      <c r="D230" s="5"/>
      <c r="E230" s="5"/>
      <c r="F230" s="5"/>
      <c r="G230" s="5"/>
      <c r="H230" s="5"/>
      <c r="I230" s="6"/>
      <c r="J230" s="35"/>
      <c r="K230" s="5"/>
      <c r="L230" s="9"/>
    </row>
    <row r="231" spans="1:12" ht="15" customHeight="1">
      <c r="A231" s="4"/>
      <c r="B231" s="5"/>
      <c r="C231" s="5"/>
      <c r="D231" s="5"/>
      <c r="E231" s="5"/>
      <c r="F231" s="5"/>
      <c r="G231" s="5"/>
      <c r="H231" s="5"/>
      <c r="I231" s="6"/>
      <c r="J231" s="35"/>
      <c r="K231" s="5"/>
      <c r="L231" s="9"/>
    </row>
    <row r="232" spans="1:12" ht="15" customHeight="1">
      <c r="A232" s="4"/>
      <c r="B232" s="5"/>
      <c r="C232" s="5"/>
      <c r="D232" s="5"/>
      <c r="E232" s="5"/>
      <c r="F232" s="5"/>
      <c r="G232" s="5"/>
      <c r="H232" s="5"/>
      <c r="I232" s="6"/>
      <c r="J232" s="35"/>
      <c r="K232" s="5"/>
      <c r="L232" s="9"/>
    </row>
    <row r="233" spans="1:12" ht="15" customHeight="1">
      <c r="A233" s="4"/>
      <c r="B233" s="5"/>
      <c r="C233" s="5"/>
      <c r="D233" s="5"/>
      <c r="E233" s="5"/>
      <c r="F233" s="5"/>
      <c r="G233" s="5"/>
      <c r="H233" s="5"/>
      <c r="I233" s="6"/>
      <c r="J233" s="35"/>
      <c r="K233" s="5"/>
      <c r="L233" s="9"/>
    </row>
    <row r="234" spans="1:12" ht="15" customHeight="1">
      <c r="A234" s="4"/>
      <c r="B234" s="5"/>
      <c r="C234" s="5"/>
      <c r="D234" s="5"/>
      <c r="E234" s="5"/>
      <c r="F234" s="5"/>
      <c r="G234" s="5"/>
      <c r="H234" s="5"/>
      <c r="I234" s="6"/>
      <c r="J234" s="35"/>
      <c r="K234" s="5"/>
      <c r="L234" s="9"/>
    </row>
    <row r="235" spans="1:12" ht="15" customHeight="1">
      <c r="A235" s="4"/>
      <c r="B235" s="5"/>
      <c r="C235" s="5"/>
      <c r="D235" s="5"/>
      <c r="E235" s="5"/>
      <c r="F235" s="5"/>
      <c r="G235" s="5"/>
      <c r="H235" s="5"/>
      <c r="I235" s="6"/>
      <c r="J235" s="35"/>
      <c r="K235" s="5"/>
      <c r="L235" s="9"/>
    </row>
    <row r="236" spans="1:12" ht="15" customHeight="1">
      <c r="A236" s="4"/>
      <c r="B236" s="5"/>
      <c r="C236" s="5"/>
      <c r="D236" s="5"/>
      <c r="E236" s="5"/>
      <c r="F236" s="5"/>
      <c r="G236" s="5"/>
      <c r="H236" s="5"/>
      <c r="I236" s="6"/>
      <c r="J236" s="35"/>
      <c r="K236" s="5"/>
      <c r="L236" s="9"/>
    </row>
    <row r="237" spans="1:12" ht="15" customHeight="1">
      <c r="A237" s="4"/>
      <c r="B237" s="5"/>
      <c r="C237" s="5"/>
      <c r="D237" s="5"/>
      <c r="E237" s="5"/>
      <c r="F237" s="5"/>
      <c r="G237" s="5"/>
      <c r="H237" s="5"/>
      <c r="I237" s="6"/>
      <c r="J237" s="35"/>
      <c r="K237" s="5"/>
      <c r="L237" s="9"/>
    </row>
    <row r="238" spans="1:12" ht="15" customHeight="1">
      <c r="A238" s="4"/>
      <c r="B238" s="5"/>
      <c r="C238" s="5"/>
      <c r="D238" s="5"/>
      <c r="E238" s="5"/>
      <c r="F238" s="5"/>
      <c r="G238" s="5"/>
      <c r="H238" s="5"/>
      <c r="I238" s="6"/>
      <c r="J238" s="35"/>
      <c r="K238" s="5"/>
      <c r="L238" s="9"/>
    </row>
    <row r="239" spans="1:12" ht="15" customHeight="1">
      <c r="A239" s="4"/>
      <c r="B239" s="5"/>
      <c r="C239" s="5"/>
      <c r="D239" s="5"/>
      <c r="E239" s="5"/>
      <c r="F239" s="5"/>
      <c r="G239" s="5"/>
      <c r="H239" s="5"/>
      <c r="I239" s="6"/>
      <c r="J239" s="35"/>
      <c r="K239" s="5"/>
      <c r="L239" s="9"/>
    </row>
    <row r="240" spans="1:12" ht="15" customHeight="1">
      <c r="A240" s="4"/>
      <c r="B240" s="5"/>
      <c r="C240" s="5"/>
      <c r="D240" s="5"/>
      <c r="E240" s="5"/>
      <c r="F240" s="5"/>
      <c r="G240" s="5"/>
      <c r="H240" s="5"/>
      <c r="I240" s="6"/>
      <c r="J240" s="35"/>
      <c r="K240" s="5"/>
      <c r="L240" s="9"/>
    </row>
    <row r="241" spans="1:12" ht="15" customHeight="1">
      <c r="A241" s="4"/>
      <c r="B241" s="5"/>
      <c r="C241" s="5"/>
      <c r="D241" s="5"/>
      <c r="E241" s="5"/>
      <c r="F241" s="5"/>
      <c r="G241" s="5"/>
      <c r="H241" s="5"/>
      <c r="I241" s="6"/>
      <c r="J241" s="35"/>
      <c r="K241" s="5"/>
      <c r="L241" s="9"/>
    </row>
    <row r="242" spans="1:12" ht="15" customHeight="1">
      <c r="A242" s="4"/>
      <c r="B242" s="5"/>
      <c r="C242" s="5"/>
      <c r="D242" s="5"/>
      <c r="E242" s="5"/>
      <c r="F242" s="5"/>
      <c r="G242" s="5"/>
      <c r="H242" s="5"/>
      <c r="I242" s="6"/>
      <c r="J242" s="35"/>
      <c r="K242" s="5"/>
      <c r="L242" s="9"/>
    </row>
    <row r="243" spans="1:12" ht="15" customHeight="1">
      <c r="A243" s="4"/>
      <c r="B243" s="5"/>
      <c r="C243" s="5"/>
      <c r="D243" s="5"/>
      <c r="E243" s="5"/>
      <c r="F243" s="5"/>
      <c r="G243" s="5"/>
      <c r="H243" s="5"/>
      <c r="I243" s="6"/>
      <c r="J243" s="35"/>
      <c r="K243" s="5"/>
      <c r="L243" s="9"/>
    </row>
    <row r="244" spans="1:12" ht="15" customHeight="1">
      <c r="A244" s="4"/>
      <c r="B244" s="5"/>
      <c r="C244" s="5"/>
      <c r="D244" s="5"/>
      <c r="E244" s="5"/>
      <c r="F244" s="5"/>
      <c r="G244" s="5"/>
      <c r="H244" s="5"/>
      <c r="I244" s="6"/>
      <c r="J244" s="35"/>
      <c r="K244" s="5"/>
      <c r="L244" s="9"/>
    </row>
    <row r="245" spans="1:12" ht="15" customHeight="1">
      <c r="A245" s="4"/>
      <c r="B245" s="5"/>
      <c r="C245" s="5"/>
      <c r="D245" s="5"/>
      <c r="E245" s="5"/>
      <c r="F245" s="5"/>
      <c r="G245" s="5"/>
      <c r="H245" s="5"/>
      <c r="I245" s="6"/>
      <c r="J245" s="35"/>
      <c r="K245" s="5"/>
      <c r="L245" s="9"/>
    </row>
    <row r="246" spans="1:12" ht="15" customHeight="1">
      <c r="A246" s="4"/>
      <c r="B246" s="5"/>
      <c r="C246" s="5"/>
      <c r="D246" s="5"/>
      <c r="E246" s="5"/>
      <c r="F246" s="5"/>
      <c r="G246" s="5"/>
      <c r="H246" s="5"/>
      <c r="I246" s="6"/>
      <c r="J246" s="35"/>
      <c r="K246" s="5"/>
      <c r="L246" s="9"/>
    </row>
    <row r="247" spans="1:12" ht="15" customHeight="1">
      <c r="A247" s="4"/>
      <c r="B247" s="5"/>
      <c r="C247" s="5"/>
      <c r="D247" s="5"/>
      <c r="E247" s="5"/>
      <c r="F247" s="5"/>
      <c r="G247" s="5"/>
      <c r="H247" s="5"/>
      <c r="I247" s="6"/>
      <c r="J247" s="35"/>
      <c r="K247" s="5"/>
      <c r="L247" s="9"/>
    </row>
    <row r="248" spans="1:12" ht="15" customHeight="1">
      <c r="A248" s="4"/>
      <c r="B248" s="5"/>
      <c r="C248" s="5"/>
      <c r="D248" s="5"/>
      <c r="E248" s="5"/>
      <c r="F248" s="5"/>
      <c r="G248" s="5"/>
      <c r="H248" s="5"/>
      <c r="I248" s="6"/>
      <c r="J248" s="35"/>
      <c r="K248" s="5"/>
      <c r="L248" s="9"/>
    </row>
    <row r="249" spans="1:12" ht="15" customHeight="1">
      <c r="A249" s="4"/>
      <c r="B249" s="5"/>
      <c r="C249" s="5"/>
      <c r="D249" s="5"/>
      <c r="E249" s="5"/>
      <c r="F249" s="5"/>
      <c r="G249" s="5"/>
      <c r="H249" s="5"/>
      <c r="I249" s="6"/>
      <c r="J249" s="35"/>
      <c r="K249" s="5"/>
      <c r="L249" s="9"/>
    </row>
    <row r="250" spans="1:12" ht="15" customHeight="1">
      <c r="A250" s="4"/>
      <c r="B250" s="5"/>
      <c r="C250" s="5"/>
      <c r="D250" s="5"/>
      <c r="E250" s="5"/>
      <c r="F250" s="5"/>
      <c r="G250" s="5"/>
      <c r="H250" s="5"/>
      <c r="I250" s="6"/>
      <c r="J250" s="35"/>
      <c r="K250" s="5"/>
      <c r="L250" s="9"/>
    </row>
    <row r="251" spans="1:12" ht="15" customHeight="1">
      <c r="A251" s="4"/>
      <c r="B251" s="5"/>
      <c r="C251" s="5"/>
      <c r="D251" s="5"/>
      <c r="E251" s="5"/>
      <c r="F251" s="5"/>
      <c r="G251" s="5"/>
      <c r="H251" s="5"/>
      <c r="I251" s="6"/>
      <c r="J251" s="35"/>
      <c r="K251" s="5"/>
      <c r="L251" s="9"/>
    </row>
    <row r="252" spans="1:12" ht="15" customHeight="1">
      <c r="A252" s="4"/>
      <c r="B252" s="5"/>
      <c r="C252" s="5"/>
      <c r="D252" s="5"/>
      <c r="E252" s="5"/>
      <c r="F252" s="5"/>
      <c r="G252" s="5"/>
      <c r="H252" s="5"/>
      <c r="I252" s="6"/>
      <c r="J252" s="35"/>
      <c r="K252" s="5"/>
      <c r="L252" s="9"/>
    </row>
    <row r="253" spans="1:12" ht="15" customHeight="1">
      <c r="A253" s="4"/>
      <c r="B253" s="5"/>
      <c r="C253" s="5"/>
      <c r="D253" s="5"/>
      <c r="E253" s="5"/>
      <c r="F253" s="5"/>
      <c r="G253" s="5"/>
      <c r="H253" s="5"/>
      <c r="I253" s="6"/>
      <c r="J253" s="35"/>
      <c r="K253" s="5"/>
      <c r="L253" s="9"/>
    </row>
    <row r="254" spans="1:12" ht="15" customHeight="1">
      <c r="A254" s="4"/>
      <c r="B254" s="5"/>
      <c r="C254" s="5"/>
      <c r="D254" s="5"/>
      <c r="E254" s="5"/>
      <c r="F254" s="5"/>
      <c r="G254" s="5"/>
      <c r="H254" s="5"/>
      <c r="I254" s="6"/>
      <c r="J254" s="35"/>
      <c r="K254" s="5"/>
      <c r="L254" s="9"/>
    </row>
    <row r="255" spans="1:12" ht="15" customHeight="1">
      <c r="A255" s="4"/>
      <c r="B255" s="5"/>
      <c r="C255" s="5"/>
      <c r="D255" s="5"/>
      <c r="E255" s="5"/>
      <c r="F255" s="5"/>
      <c r="G255" s="5"/>
      <c r="H255" s="5"/>
      <c r="I255" s="6"/>
      <c r="J255" s="35"/>
      <c r="K255" s="5"/>
      <c r="L255" s="9"/>
    </row>
    <row r="256" spans="1:12" ht="15" customHeight="1">
      <c r="A256" s="4"/>
      <c r="B256" s="5"/>
      <c r="C256" s="5"/>
      <c r="D256" s="5"/>
      <c r="E256" s="5"/>
      <c r="F256" s="5"/>
      <c r="G256" s="5"/>
      <c r="H256" s="5"/>
      <c r="I256" s="6"/>
      <c r="J256" s="35"/>
      <c r="K256" s="5"/>
      <c r="L256" s="9"/>
    </row>
    <row r="257" spans="1:12" ht="15" customHeight="1">
      <c r="A257" s="4"/>
      <c r="B257" s="5"/>
      <c r="C257" s="5"/>
      <c r="D257" s="5"/>
      <c r="E257" s="5"/>
      <c r="F257" s="5"/>
      <c r="G257" s="5"/>
      <c r="H257" s="5"/>
      <c r="I257" s="6"/>
      <c r="J257" s="35"/>
      <c r="K257" s="5"/>
      <c r="L257" s="9"/>
    </row>
    <row r="258" spans="1:12" ht="15" customHeight="1">
      <c r="A258" s="4"/>
      <c r="B258" s="5"/>
      <c r="C258" s="5"/>
      <c r="D258" s="5"/>
      <c r="E258" s="5"/>
      <c r="F258" s="5"/>
      <c r="G258" s="5"/>
      <c r="H258" s="5"/>
      <c r="I258" s="6"/>
      <c r="J258" s="35"/>
      <c r="K258" s="5"/>
      <c r="L258" s="9"/>
    </row>
    <row r="259" spans="1:12" ht="15" customHeight="1">
      <c r="A259" s="4"/>
      <c r="B259" s="5"/>
      <c r="C259" s="5"/>
      <c r="D259" s="5"/>
      <c r="E259" s="5"/>
      <c r="F259" s="5"/>
      <c r="G259" s="5"/>
      <c r="H259" s="5"/>
      <c r="I259" s="6"/>
      <c r="J259" s="35"/>
      <c r="K259" s="5"/>
      <c r="L259" s="9"/>
    </row>
    <row r="260" spans="1:12" ht="15" customHeight="1">
      <c r="A260" s="4"/>
      <c r="B260" s="5"/>
      <c r="C260" s="5"/>
      <c r="D260" s="5"/>
      <c r="E260" s="5"/>
      <c r="F260" s="5"/>
      <c r="G260" s="5"/>
      <c r="H260" s="5"/>
      <c r="I260" s="6"/>
      <c r="J260" s="35"/>
      <c r="K260" s="5"/>
      <c r="L260" s="9"/>
    </row>
    <row r="261" spans="1:12" ht="15" customHeight="1">
      <c r="A261" s="4"/>
      <c r="B261" s="5"/>
      <c r="C261" s="5"/>
      <c r="D261" s="5"/>
      <c r="E261" s="5"/>
      <c r="F261" s="5"/>
      <c r="G261" s="5"/>
      <c r="H261" s="5"/>
      <c r="I261" s="6"/>
      <c r="J261" s="35"/>
      <c r="K261" s="5"/>
      <c r="L261" s="9"/>
    </row>
    <row r="262" spans="1:12" ht="15" customHeight="1">
      <c r="A262" s="4"/>
      <c r="B262" s="5"/>
      <c r="C262" s="5"/>
      <c r="D262" s="5"/>
      <c r="E262" s="5"/>
      <c r="F262" s="5"/>
      <c r="G262" s="5"/>
      <c r="H262" s="5"/>
      <c r="I262" s="6"/>
      <c r="J262" s="35"/>
      <c r="K262" s="5"/>
      <c r="L262" s="9"/>
    </row>
    <row r="263" spans="1:12" ht="15" customHeight="1">
      <c r="A263" s="4"/>
      <c r="B263" s="5"/>
      <c r="C263" s="5"/>
      <c r="D263" s="5"/>
      <c r="E263" s="5"/>
      <c r="F263" s="5"/>
      <c r="G263" s="5"/>
      <c r="H263" s="5"/>
      <c r="I263" s="6"/>
      <c r="J263" s="35"/>
      <c r="K263" s="5"/>
      <c r="L263" s="9"/>
    </row>
    <row r="264" spans="1:12" ht="15" customHeight="1">
      <c r="A264" s="4"/>
      <c r="B264" s="5"/>
      <c r="C264" s="5"/>
      <c r="D264" s="5"/>
      <c r="E264" s="5"/>
      <c r="F264" s="5"/>
      <c r="G264" s="5"/>
      <c r="H264" s="5"/>
      <c r="I264" s="6"/>
      <c r="J264" s="35"/>
      <c r="K264" s="5"/>
      <c r="L264" s="9"/>
    </row>
    <row r="265" spans="1:12" ht="15" customHeight="1">
      <c r="A265" s="4"/>
      <c r="B265" s="5"/>
      <c r="C265" s="5"/>
      <c r="D265" s="5"/>
      <c r="E265" s="5"/>
      <c r="F265" s="5"/>
      <c r="G265" s="5"/>
      <c r="H265" s="5"/>
      <c r="I265" s="6"/>
      <c r="J265" s="35"/>
      <c r="K265" s="5"/>
      <c r="L265" s="9"/>
    </row>
    <row r="266" spans="1:12" ht="15" customHeight="1">
      <c r="A266" s="4"/>
      <c r="B266" s="5"/>
      <c r="C266" s="5"/>
      <c r="D266" s="5"/>
      <c r="E266" s="5"/>
      <c r="F266" s="5"/>
      <c r="G266" s="5"/>
      <c r="H266" s="5"/>
      <c r="I266" s="6"/>
      <c r="J266" s="35"/>
      <c r="K266" s="5"/>
      <c r="L266" s="9"/>
    </row>
    <row r="267" spans="1:12" ht="15" customHeight="1">
      <c r="A267" s="4"/>
      <c r="B267" s="5"/>
      <c r="C267" s="5"/>
      <c r="D267" s="5"/>
      <c r="E267" s="5"/>
      <c r="F267" s="5"/>
      <c r="G267" s="5"/>
      <c r="H267" s="5"/>
      <c r="I267" s="6"/>
      <c r="J267" s="35"/>
      <c r="K267" s="5"/>
      <c r="L267" s="9"/>
    </row>
    <row r="268" spans="1:12" ht="15" customHeight="1">
      <c r="A268" s="4"/>
      <c r="B268" s="5"/>
      <c r="C268" s="5"/>
      <c r="D268" s="5"/>
      <c r="E268" s="5"/>
      <c r="F268" s="5"/>
      <c r="G268" s="5"/>
      <c r="H268" s="5"/>
      <c r="I268" s="6"/>
      <c r="J268" s="35"/>
      <c r="K268" s="5"/>
      <c r="L268" s="9"/>
    </row>
    <row r="269" spans="1:12" ht="15" customHeight="1">
      <c r="A269" s="4"/>
      <c r="B269" s="5"/>
      <c r="C269" s="5"/>
      <c r="D269" s="5"/>
      <c r="E269" s="5"/>
      <c r="F269" s="5"/>
      <c r="G269" s="5"/>
      <c r="H269" s="5"/>
      <c r="I269" s="6"/>
      <c r="J269" s="35"/>
      <c r="K269" s="5"/>
      <c r="L269" s="9"/>
    </row>
    <row r="270" spans="1:12" ht="15" customHeight="1">
      <c r="A270" s="4"/>
      <c r="B270" s="5"/>
      <c r="C270" s="5"/>
      <c r="D270" s="5"/>
      <c r="E270" s="5"/>
      <c r="F270" s="5"/>
      <c r="G270" s="5"/>
      <c r="H270" s="5"/>
      <c r="I270" s="6"/>
      <c r="J270" s="35"/>
      <c r="K270" s="5"/>
      <c r="L270" s="9"/>
    </row>
    <row r="271" spans="1:12" ht="15" customHeight="1">
      <c r="A271" s="4"/>
      <c r="B271" s="5"/>
      <c r="C271" s="5"/>
      <c r="D271" s="5"/>
      <c r="E271" s="5"/>
      <c r="F271" s="5"/>
      <c r="G271" s="5"/>
      <c r="H271" s="5"/>
      <c r="I271" s="6"/>
      <c r="J271" s="35"/>
      <c r="K271" s="5"/>
      <c r="L271" s="9"/>
    </row>
    <row r="272" spans="1:12" ht="15" customHeight="1">
      <c r="A272" s="4"/>
      <c r="B272" s="5"/>
      <c r="C272" s="5"/>
      <c r="D272" s="5"/>
      <c r="E272" s="5"/>
      <c r="F272" s="5"/>
      <c r="G272" s="5"/>
      <c r="H272" s="5"/>
      <c r="I272" s="6"/>
      <c r="J272" s="35"/>
      <c r="K272" s="5"/>
      <c r="L272" s="9"/>
    </row>
    <row r="273" spans="1:12" ht="15" customHeight="1">
      <c r="A273" s="4"/>
      <c r="B273" s="5"/>
      <c r="C273" s="5"/>
      <c r="D273" s="5"/>
      <c r="E273" s="5"/>
      <c r="F273" s="5"/>
      <c r="G273" s="5"/>
      <c r="H273" s="5"/>
      <c r="I273" s="6"/>
      <c r="J273" s="35"/>
      <c r="K273" s="5"/>
      <c r="L273" s="9"/>
    </row>
    <row r="274" spans="1:12" ht="15" customHeight="1">
      <c r="A274" s="4"/>
      <c r="B274" s="5"/>
      <c r="C274" s="5"/>
      <c r="D274" s="5"/>
      <c r="E274" s="5"/>
      <c r="F274" s="5"/>
      <c r="G274" s="5"/>
      <c r="H274" s="5"/>
      <c r="I274" s="6"/>
      <c r="J274" s="35"/>
      <c r="K274" s="5"/>
      <c r="L274" s="9"/>
    </row>
    <row r="275" spans="1:12" ht="15" customHeight="1">
      <c r="A275" s="4"/>
      <c r="B275" s="5"/>
      <c r="C275" s="5"/>
      <c r="D275" s="5"/>
      <c r="E275" s="5"/>
      <c r="F275" s="5"/>
      <c r="G275" s="5"/>
      <c r="H275" s="5"/>
      <c r="I275" s="6"/>
      <c r="J275" s="35"/>
      <c r="K275" s="5"/>
      <c r="L275" s="9"/>
    </row>
    <row r="276" spans="1:12" ht="15" customHeight="1">
      <c r="A276" s="4"/>
      <c r="B276" s="5"/>
      <c r="C276" s="5"/>
      <c r="D276" s="5"/>
      <c r="E276" s="5"/>
      <c r="F276" s="5"/>
      <c r="G276" s="5"/>
      <c r="H276" s="5"/>
      <c r="I276" s="6"/>
      <c r="J276" s="35"/>
      <c r="K276" s="5"/>
      <c r="L276" s="9"/>
    </row>
    <row r="277" spans="1:12" ht="15" customHeight="1">
      <c r="A277" s="4"/>
      <c r="B277" s="5"/>
      <c r="C277" s="5"/>
      <c r="D277" s="5"/>
      <c r="E277" s="5"/>
      <c r="F277" s="5"/>
      <c r="G277" s="5"/>
      <c r="H277" s="5"/>
      <c r="I277" s="6"/>
      <c r="J277" s="35"/>
      <c r="K277" s="5"/>
      <c r="L277" s="9"/>
    </row>
    <row r="278" spans="1:12" ht="15" customHeight="1">
      <c r="A278" s="4"/>
      <c r="B278" s="5"/>
      <c r="C278" s="5"/>
      <c r="D278" s="5"/>
      <c r="E278" s="5"/>
      <c r="F278" s="5"/>
      <c r="G278" s="5"/>
      <c r="H278" s="5"/>
      <c r="I278" s="6"/>
      <c r="J278" s="35"/>
      <c r="K278" s="5"/>
      <c r="L278" s="9"/>
    </row>
    <row r="279" spans="1:12" ht="15" customHeight="1">
      <c r="A279" s="4"/>
      <c r="B279" s="5"/>
      <c r="C279" s="5"/>
      <c r="D279" s="5"/>
      <c r="E279" s="5"/>
      <c r="F279" s="5"/>
      <c r="G279" s="5"/>
      <c r="H279" s="5"/>
      <c r="I279" s="6"/>
      <c r="J279" s="35"/>
      <c r="K279" s="5"/>
      <c r="L279" s="9"/>
    </row>
    <row r="280" spans="1:12" ht="15" customHeight="1">
      <c r="A280" s="4"/>
      <c r="B280" s="5"/>
      <c r="C280" s="5"/>
      <c r="D280" s="5"/>
      <c r="E280" s="5"/>
      <c r="F280" s="5"/>
      <c r="G280" s="5"/>
      <c r="H280" s="5"/>
      <c r="I280" s="6"/>
      <c r="J280" s="35"/>
      <c r="K280" s="5"/>
      <c r="L280" s="9"/>
    </row>
    <row r="281" spans="1:12" ht="15" customHeight="1">
      <c r="A281" s="4"/>
      <c r="B281" s="5"/>
      <c r="C281" s="5"/>
      <c r="D281" s="5"/>
      <c r="E281" s="5"/>
      <c r="F281" s="5"/>
      <c r="G281" s="5"/>
      <c r="H281" s="5"/>
      <c r="I281" s="6"/>
      <c r="J281" s="35"/>
      <c r="K281" s="5"/>
      <c r="L281" s="9"/>
    </row>
    <row r="282" spans="1:12" ht="15" customHeight="1">
      <c r="A282" s="4"/>
      <c r="B282" s="5"/>
      <c r="C282" s="5"/>
      <c r="D282" s="5"/>
      <c r="E282" s="5"/>
      <c r="F282" s="5"/>
      <c r="G282" s="5"/>
      <c r="H282" s="5"/>
      <c r="I282" s="6"/>
      <c r="J282" s="35"/>
      <c r="K282" s="5"/>
      <c r="L282" s="9"/>
    </row>
    <row r="283" spans="1:12" ht="15" customHeight="1">
      <c r="A283" s="4"/>
      <c r="B283" s="5"/>
      <c r="C283" s="5"/>
      <c r="D283" s="5"/>
      <c r="E283" s="5"/>
      <c r="F283" s="5"/>
      <c r="G283" s="5"/>
      <c r="H283" s="5"/>
      <c r="I283" s="6"/>
      <c r="J283" s="35"/>
      <c r="K283" s="5"/>
      <c r="L283" s="9"/>
    </row>
    <row r="284" spans="1:12" ht="15" customHeight="1">
      <c r="A284" s="4"/>
      <c r="B284" s="5"/>
      <c r="C284" s="5"/>
      <c r="D284" s="5"/>
      <c r="E284" s="5"/>
      <c r="F284" s="5"/>
      <c r="G284" s="5"/>
      <c r="H284" s="5"/>
      <c r="I284" s="6"/>
      <c r="J284" s="35"/>
      <c r="K284" s="5"/>
      <c r="L284" s="9"/>
    </row>
    <row r="285" spans="1:12" ht="15" customHeight="1">
      <c r="A285" s="4"/>
      <c r="B285" s="5"/>
      <c r="C285" s="5"/>
      <c r="D285" s="5"/>
      <c r="E285" s="5"/>
      <c r="F285" s="5"/>
      <c r="G285" s="5"/>
      <c r="H285" s="5"/>
      <c r="I285" s="6"/>
      <c r="J285" s="35"/>
      <c r="K285" s="5"/>
      <c r="L285" s="9"/>
    </row>
    <row r="286" spans="1:12" ht="15" customHeight="1">
      <c r="A286" s="4"/>
      <c r="B286" s="5"/>
      <c r="C286" s="5"/>
      <c r="D286" s="5"/>
      <c r="E286" s="5"/>
      <c r="F286" s="5"/>
      <c r="G286" s="5"/>
      <c r="H286" s="5"/>
      <c r="I286" s="6"/>
      <c r="J286" s="35"/>
      <c r="K286" s="5"/>
      <c r="L286" s="9"/>
    </row>
    <row r="287" spans="1:12" ht="15" customHeight="1">
      <c r="A287" s="4"/>
      <c r="B287" s="5"/>
      <c r="C287" s="5"/>
      <c r="D287" s="5"/>
      <c r="E287" s="5"/>
      <c r="F287" s="5"/>
      <c r="G287" s="5"/>
      <c r="H287" s="5"/>
      <c r="I287" s="6"/>
      <c r="J287" s="35"/>
      <c r="K287" s="5"/>
      <c r="L287" s="9"/>
    </row>
    <row r="288" spans="1:12" ht="15" customHeight="1">
      <c r="A288" s="4"/>
      <c r="B288" s="5"/>
      <c r="C288" s="5"/>
      <c r="D288" s="5"/>
      <c r="E288" s="5"/>
      <c r="F288" s="5"/>
      <c r="G288" s="5"/>
      <c r="H288" s="5"/>
      <c r="I288" s="6"/>
      <c r="J288" s="35"/>
      <c r="K288" s="5"/>
      <c r="L288" s="9"/>
    </row>
    <row r="289" spans="1:12" ht="15" customHeight="1">
      <c r="A289" s="4"/>
      <c r="B289" s="5"/>
      <c r="C289" s="5"/>
      <c r="D289" s="5"/>
      <c r="E289" s="5"/>
      <c r="F289" s="5"/>
      <c r="G289" s="5"/>
      <c r="H289" s="5"/>
      <c r="I289" s="6"/>
      <c r="J289" s="35"/>
      <c r="K289" s="5"/>
      <c r="L289" s="9"/>
    </row>
    <row r="290" spans="1:12" ht="15" customHeight="1">
      <c r="A290" s="4"/>
      <c r="B290" s="5"/>
      <c r="C290" s="5"/>
      <c r="D290" s="5"/>
      <c r="E290" s="5"/>
      <c r="F290" s="5"/>
      <c r="G290" s="5"/>
      <c r="H290" s="5"/>
      <c r="I290" s="6"/>
      <c r="J290" s="35"/>
      <c r="K290" s="5"/>
      <c r="L290" s="9"/>
    </row>
    <row r="291" spans="1:12" ht="15" customHeight="1">
      <c r="A291" s="4"/>
      <c r="B291" s="5"/>
      <c r="C291" s="5"/>
      <c r="D291" s="5"/>
      <c r="E291" s="5"/>
      <c r="F291" s="5"/>
      <c r="G291" s="5"/>
      <c r="H291" s="5"/>
      <c r="I291" s="6"/>
      <c r="J291" s="35"/>
      <c r="K291" s="5"/>
      <c r="L291" s="9"/>
    </row>
    <row r="292" spans="1:12" ht="15" customHeight="1">
      <c r="A292" s="4"/>
      <c r="B292" s="5"/>
      <c r="C292" s="5"/>
      <c r="D292" s="5"/>
      <c r="E292" s="5"/>
      <c r="F292" s="5"/>
      <c r="G292" s="5"/>
      <c r="H292" s="5"/>
      <c r="I292" s="6"/>
      <c r="J292" s="35"/>
      <c r="K292" s="5"/>
      <c r="L292" s="9"/>
    </row>
    <row r="293" spans="1:12" ht="15" customHeight="1">
      <c r="A293" s="4"/>
      <c r="B293" s="5"/>
      <c r="C293" s="5"/>
      <c r="D293" s="5"/>
      <c r="E293" s="5"/>
      <c r="F293" s="5"/>
      <c r="G293" s="5"/>
      <c r="H293" s="5"/>
      <c r="I293" s="6"/>
      <c r="J293" s="35"/>
      <c r="K293" s="5"/>
      <c r="L293" s="9"/>
    </row>
    <row r="294" spans="1:12" ht="15" customHeight="1">
      <c r="A294" s="4"/>
      <c r="B294" s="5"/>
      <c r="C294" s="5"/>
      <c r="D294" s="5"/>
      <c r="E294" s="5"/>
      <c r="F294" s="5"/>
      <c r="G294" s="5"/>
      <c r="H294" s="5"/>
      <c r="I294" s="6"/>
      <c r="J294" s="35"/>
      <c r="K294" s="5"/>
      <c r="L294" s="9"/>
    </row>
    <row r="295" spans="1:12" ht="15" customHeight="1">
      <c r="A295" s="4"/>
      <c r="B295" s="5"/>
      <c r="C295" s="5"/>
      <c r="D295" s="5"/>
      <c r="E295" s="5"/>
      <c r="F295" s="5"/>
      <c r="G295" s="5"/>
      <c r="H295" s="5"/>
      <c r="I295" s="6"/>
      <c r="J295" s="35"/>
      <c r="K295" s="5"/>
      <c r="L295" s="9"/>
    </row>
    <row r="296" spans="1:12" ht="15" customHeight="1">
      <c r="A296" s="4"/>
      <c r="B296" s="5"/>
      <c r="C296" s="5"/>
      <c r="D296" s="5"/>
      <c r="E296" s="5"/>
      <c r="F296" s="5"/>
      <c r="G296" s="5"/>
      <c r="H296" s="5"/>
      <c r="I296" s="6"/>
      <c r="J296" s="35"/>
      <c r="K296" s="5"/>
      <c r="L296" s="9"/>
    </row>
    <row r="297" spans="1:12" ht="15" customHeight="1">
      <c r="A297" s="36"/>
      <c r="B297" s="37"/>
      <c r="C297" s="37"/>
      <c r="D297" s="37"/>
      <c r="E297" s="37"/>
      <c r="F297" s="37"/>
      <c r="G297" s="37"/>
      <c r="H297" s="37"/>
      <c r="I297" s="38"/>
      <c r="J297" s="39"/>
      <c r="K297" s="37"/>
      <c r="L297" s="40"/>
    </row>
  </sheetData>
  <mergeCells count="73">
    <mergeCell ref="F27:G27"/>
    <mergeCell ref="F30:G30"/>
    <mergeCell ref="F33:G33"/>
    <mergeCell ref="F34:G34"/>
    <mergeCell ref="D37:E37"/>
    <mergeCell ref="F45:G45"/>
    <mergeCell ref="F40:G40"/>
    <mergeCell ref="F41:G41"/>
    <mergeCell ref="F42:G42"/>
    <mergeCell ref="F43:G43"/>
    <mergeCell ref="F12:G12"/>
    <mergeCell ref="F13:G13"/>
    <mergeCell ref="F10:G10"/>
    <mergeCell ref="F11:G11"/>
    <mergeCell ref="F25:G25"/>
    <mergeCell ref="F17:G17"/>
    <mergeCell ref="F18:G18"/>
    <mergeCell ref="F19:G19"/>
    <mergeCell ref="F20:G20"/>
    <mergeCell ref="F14:G14"/>
    <mergeCell ref="F15:G15"/>
    <mergeCell ref="D45:E45"/>
    <mergeCell ref="D41:E41"/>
    <mergeCell ref="D42:E42"/>
    <mergeCell ref="D43:E43"/>
    <mergeCell ref="D35:E35"/>
    <mergeCell ref="D38:E38"/>
    <mergeCell ref="D39:E39"/>
    <mergeCell ref="D40:E40"/>
    <mergeCell ref="F21:G21"/>
    <mergeCell ref="F22:G22"/>
    <mergeCell ref="F23:G23"/>
    <mergeCell ref="F24:G24"/>
    <mergeCell ref="D44:E44"/>
    <mergeCell ref="F26:G26"/>
    <mergeCell ref="F35:G35"/>
    <mergeCell ref="F36:G36"/>
    <mergeCell ref="F37:G37"/>
    <mergeCell ref="F38:G38"/>
    <mergeCell ref="F39:G39"/>
    <mergeCell ref="F44:G44"/>
    <mergeCell ref="F32:G32"/>
    <mergeCell ref="F28:G28"/>
    <mergeCell ref="F31:G31"/>
    <mergeCell ref="F29:G29"/>
    <mergeCell ref="D15:E15"/>
    <mergeCell ref="D24:E24"/>
    <mergeCell ref="D36:E36"/>
    <mergeCell ref="D28:E28"/>
    <mergeCell ref="D31:E31"/>
    <mergeCell ref="D32:E32"/>
    <mergeCell ref="D33:E33"/>
    <mergeCell ref="D34:E34"/>
    <mergeCell ref="D26:E26"/>
    <mergeCell ref="D25:E25"/>
    <mergeCell ref="D27:E27"/>
    <mergeCell ref="D12:E12"/>
    <mergeCell ref="D13:E13"/>
    <mergeCell ref="D11:E11"/>
    <mergeCell ref="D10:E10"/>
    <mergeCell ref="D14:E14"/>
    <mergeCell ref="D1:L4"/>
    <mergeCell ref="D8:E8"/>
    <mergeCell ref="D9:E9"/>
    <mergeCell ref="F8:G8"/>
    <mergeCell ref="F9:G9"/>
    <mergeCell ref="D20:E20"/>
    <mergeCell ref="D21:E21"/>
    <mergeCell ref="D22:E22"/>
    <mergeCell ref="D23:E23"/>
    <mergeCell ref="D17:E17"/>
    <mergeCell ref="D18:E18"/>
    <mergeCell ref="D19:E19"/>
  </mergeCells>
  <pageMargins left="0.7" right="0.7" top="0.75" bottom="0.75" header="0.3" footer="0.3"/>
  <pageSetup orientation="landscape"/>
  <headerFoot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3"/>
  <sheetViews>
    <sheetView defaultGridColor="0" topLeftCell="A54" colorId="10" workbookViewId="0">
      <selection activeCell="D68" sqref="D68"/>
    </sheetView>
  </sheetViews>
  <sheetFormatPr baseColWidth="10" defaultColWidth="9.1640625" defaultRowHeight="26" customHeight="1"/>
  <cols>
    <col min="1" max="1" width="12.33203125" style="41" customWidth="1"/>
    <col min="2" max="2" width="27.5" style="42" customWidth="1"/>
    <col min="3" max="3" width="22.6640625" style="42" customWidth="1"/>
    <col min="4" max="4" width="14.83203125" style="43" customWidth="1"/>
    <col min="5" max="5" width="2.33203125" style="44" customWidth="1"/>
    <col min="6" max="6" width="13.5" style="44" customWidth="1"/>
    <col min="7" max="8" width="10.6640625" style="44" customWidth="1"/>
    <col min="9" max="9" width="2.6640625" style="42" customWidth="1"/>
    <col min="10" max="10" width="13.5" style="44" customWidth="1"/>
    <col min="11" max="12" width="10.6640625" style="44" customWidth="1"/>
    <col min="13" max="13" width="9.1640625" style="42" customWidth="1"/>
    <col min="14" max="14" width="13.5" style="44" customWidth="1"/>
    <col min="15" max="16" width="10.6640625" style="44" customWidth="1"/>
    <col min="17" max="17" width="2.6640625" style="42" customWidth="1"/>
    <col min="18" max="18" width="13.5" style="44" customWidth="1"/>
    <col min="19" max="20" width="10.6640625" style="44" customWidth="1"/>
    <col min="21" max="21" width="8.83203125" style="42" customWidth="1"/>
    <col min="22" max="22" width="13.5" style="44" customWidth="1"/>
    <col min="23" max="24" width="10.6640625" style="44" customWidth="1"/>
    <col min="25" max="25" width="2.6640625" style="42" customWidth="1"/>
    <col min="26" max="26" width="13.5" style="44" customWidth="1"/>
    <col min="27" max="28" width="10.6640625" style="44" customWidth="1"/>
    <col min="29" max="29" width="9" style="44" customWidth="1"/>
    <col min="30" max="30" width="13.5" style="44" customWidth="1"/>
    <col min="31" max="32" width="10.6640625" style="44" customWidth="1"/>
    <col min="33" max="33" width="2.6640625" style="42" customWidth="1"/>
    <col min="34" max="34" width="13.5" style="44" customWidth="1"/>
    <col min="35" max="36" width="10.6640625" style="44" customWidth="1"/>
    <col min="37" max="37" width="8.83203125" style="44" customWidth="1"/>
    <col min="38" max="38" width="13.5" style="44" customWidth="1"/>
    <col min="39" max="40" width="10.6640625" style="44" customWidth="1"/>
    <col min="41" max="41" width="2.6640625" style="42" customWidth="1"/>
    <col min="42" max="42" width="13.5" style="44" customWidth="1"/>
    <col min="43" max="44" width="10.6640625" style="44" customWidth="1"/>
    <col min="45" max="45" width="9" style="42" customWidth="1"/>
    <col min="46" max="46" width="13.5" style="44" customWidth="1"/>
    <col min="47" max="48" width="10.6640625" style="44" customWidth="1"/>
    <col min="49" max="49" width="2.6640625" style="42" customWidth="1"/>
    <col min="50" max="50" width="13.5" style="44" customWidth="1"/>
    <col min="51" max="52" width="10.6640625" style="44" customWidth="1"/>
    <col min="53" max="53" width="8.83203125" style="42" customWidth="1"/>
    <col min="54" max="54" width="13.5" style="44" customWidth="1"/>
    <col min="55" max="56" width="10.6640625" style="44" customWidth="1"/>
    <col min="57" max="57" width="2.6640625" style="42" customWidth="1"/>
    <col min="58" max="58" width="13.5" style="44" customWidth="1"/>
    <col min="59" max="60" width="10.6640625" style="44" customWidth="1"/>
    <col min="61" max="61" width="8.83203125" style="42" customWidth="1"/>
    <col min="62" max="62" width="13.5" style="44" customWidth="1"/>
    <col min="63" max="64" width="10.6640625" style="44" customWidth="1"/>
    <col min="65" max="65" width="2.6640625" style="42" customWidth="1"/>
    <col min="66" max="66" width="13.5" style="44" customWidth="1"/>
    <col min="67" max="68" width="10.6640625" style="44" customWidth="1"/>
    <col min="69" max="69" width="9.1640625" style="45" customWidth="1"/>
    <col min="70" max="70" width="12.6640625" style="46" customWidth="1"/>
    <col min="71" max="146" width="9.1640625" style="47" customWidth="1"/>
    <col min="147" max="256" width="9.1640625" style="42" customWidth="1"/>
    <col min="257" max="257" width="9.1640625" style="1" customWidth="1"/>
    <col min="258" max="16384" width="9.1640625" style="1"/>
  </cols>
  <sheetData>
    <row r="1" spans="1:70" s="48" customFormat="1" ht="25" customHeight="1">
      <c r="A1" s="373" t="s">
        <v>11</v>
      </c>
      <c r="B1" s="374"/>
      <c r="C1" s="375"/>
      <c r="D1" s="364" t="s">
        <v>35</v>
      </c>
      <c r="E1" s="49"/>
      <c r="F1" s="50"/>
      <c r="G1" s="51"/>
      <c r="H1" s="52"/>
      <c r="J1" s="50"/>
      <c r="K1" s="51"/>
      <c r="L1" s="52"/>
      <c r="N1" s="53"/>
      <c r="O1" s="51"/>
      <c r="P1" s="52"/>
      <c r="R1" s="53"/>
      <c r="S1" s="51"/>
      <c r="T1" s="52"/>
      <c r="V1" s="53"/>
      <c r="W1" s="51"/>
      <c r="X1" s="52"/>
      <c r="Z1" s="53"/>
      <c r="AA1" s="51"/>
      <c r="AB1" s="52"/>
      <c r="AD1" s="50"/>
      <c r="AE1" s="50"/>
      <c r="AF1" s="52"/>
      <c r="AH1" s="50"/>
      <c r="AI1" s="50"/>
      <c r="AJ1" s="52"/>
      <c r="AL1" s="50"/>
      <c r="AM1" s="50"/>
      <c r="AN1" s="52"/>
      <c r="AP1" s="50"/>
      <c r="AQ1" s="50"/>
      <c r="AR1" s="52"/>
      <c r="AT1" s="50"/>
      <c r="AU1" s="50"/>
      <c r="AV1" s="52"/>
      <c r="AX1" s="50"/>
      <c r="AY1" s="50"/>
      <c r="AZ1" s="52"/>
      <c r="BB1" s="50"/>
      <c r="BC1" s="50"/>
      <c r="BD1" s="52"/>
      <c r="BF1" s="50"/>
      <c r="BG1" s="50"/>
      <c r="BH1" s="52"/>
      <c r="BJ1" s="50"/>
      <c r="BK1" s="50"/>
      <c r="BL1" s="52"/>
      <c r="BN1" s="50"/>
      <c r="BO1" s="50"/>
      <c r="BP1" s="52"/>
    </row>
    <row r="2" spans="1:70" s="48" customFormat="1" ht="34" customHeight="1">
      <c r="A2" s="374"/>
      <c r="B2" s="374"/>
      <c r="C2" s="375"/>
      <c r="D2" s="365"/>
      <c r="E2" s="54"/>
      <c r="F2" s="338" t="s">
        <v>36</v>
      </c>
      <c r="G2" s="339"/>
      <c r="H2" s="340"/>
      <c r="J2" s="338" t="s">
        <v>36</v>
      </c>
      <c r="K2" s="339"/>
      <c r="L2" s="340"/>
      <c r="N2" s="338" t="s">
        <v>37</v>
      </c>
      <c r="O2" s="339"/>
      <c r="P2" s="340"/>
      <c r="Q2" s="55"/>
      <c r="R2" s="338" t="s">
        <v>37</v>
      </c>
      <c r="S2" s="339"/>
      <c r="T2" s="340"/>
      <c r="U2" s="55"/>
      <c r="V2" s="338" t="s">
        <v>38</v>
      </c>
      <c r="W2" s="339"/>
      <c r="X2" s="340"/>
      <c r="Y2" s="55"/>
      <c r="Z2" s="338" t="s">
        <v>39</v>
      </c>
      <c r="AA2" s="339"/>
      <c r="AB2" s="340"/>
      <c r="AC2" s="56"/>
      <c r="AD2" s="338" t="s">
        <v>40</v>
      </c>
      <c r="AE2" s="339"/>
      <c r="AF2" s="340"/>
      <c r="AG2" s="55"/>
      <c r="AH2" s="338" t="s">
        <v>40</v>
      </c>
      <c r="AI2" s="339"/>
      <c r="AJ2" s="340"/>
      <c r="AL2" s="338" t="s">
        <v>41</v>
      </c>
      <c r="AM2" s="339"/>
      <c r="AN2" s="340"/>
      <c r="AO2" s="55"/>
      <c r="AP2" s="338" t="s">
        <v>41</v>
      </c>
      <c r="AQ2" s="339"/>
      <c r="AR2" s="340"/>
      <c r="AT2" s="338" t="s">
        <v>41</v>
      </c>
      <c r="AU2" s="339"/>
      <c r="AV2" s="340"/>
      <c r="AW2" s="55"/>
      <c r="AX2" s="338" t="s">
        <v>41</v>
      </c>
      <c r="AY2" s="339"/>
      <c r="AZ2" s="340"/>
      <c r="BB2" s="338" t="s">
        <v>42</v>
      </c>
      <c r="BC2" s="339"/>
      <c r="BD2" s="340"/>
      <c r="BE2" s="55"/>
      <c r="BF2" s="338" t="s">
        <v>43</v>
      </c>
      <c r="BG2" s="339"/>
      <c r="BH2" s="340"/>
      <c r="BJ2" s="338" t="s">
        <v>44</v>
      </c>
      <c r="BK2" s="339"/>
      <c r="BL2" s="340"/>
      <c r="BM2" s="55"/>
      <c r="BN2" s="338" t="s">
        <v>45</v>
      </c>
      <c r="BO2" s="339"/>
      <c r="BP2" s="340"/>
    </row>
    <row r="3" spans="1:70" s="57" customFormat="1" ht="25" customHeight="1">
      <c r="A3" s="374"/>
      <c r="B3" s="374"/>
      <c r="C3" s="375"/>
      <c r="D3" s="365"/>
      <c r="F3" s="358" t="s">
        <v>46</v>
      </c>
      <c r="G3" s="359"/>
      <c r="H3" s="360"/>
      <c r="I3" s="58"/>
      <c r="J3" s="358" t="s">
        <v>47</v>
      </c>
      <c r="K3" s="359"/>
      <c r="L3" s="360"/>
      <c r="M3" s="58"/>
      <c r="N3" s="358" t="s">
        <v>48</v>
      </c>
      <c r="O3" s="359"/>
      <c r="P3" s="360"/>
      <c r="Q3" s="58"/>
      <c r="R3" s="358" t="s">
        <v>49</v>
      </c>
      <c r="S3" s="359"/>
      <c r="T3" s="360"/>
      <c r="U3" s="58"/>
      <c r="V3" s="358" t="s">
        <v>50</v>
      </c>
      <c r="W3" s="359"/>
      <c r="X3" s="360"/>
      <c r="Y3" s="58"/>
      <c r="Z3" s="358" t="s">
        <v>51</v>
      </c>
      <c r="AA3" s="359"/>
      <c r="AB3" s="360"/>
      <c r="AC3" s="59"/>
      <c r="AD3" s="358" t="s">
        <v>52</v>
      </c>
      <c r="AE3" s="359"/>
      <c r="AF3" s="360"/>
      <c r="AG3" s="58"/>
      <c r="AH3" s="358" t="s">
        <v>53</v>
      </c>
      <c r="AI3" s="359"/>
      <c r="AJ3" s="360"/>
      <c r="AK3" s="60"/>
      <c r="AL3" s="358" t="s">
        <v>54</v>
      </c>
      <c r="AM3" s="359"/>
      <c r="AN3" s="360"/>
      <c r="AO3" s="58"/>
      <c r="AP3" s="358" t="s">
        <v>55</v>
      </c>
      <c r="AQ3" s="359"/>
      <c r="AR3" s="360"/>
      <c r="AS3" s="61"/>
      <c r="AT3" s="358" t="s">
        <v>56</v>
      </c>
      <c r="AU3" s="359"/>
      <c r="AV3" s="360"/>
      <c r="AW3" s="58"/>
      <c r="AX3" s="358" t="s">
        <v>57</v>
      </c>
      <c r="AY3" s="359"/>
      <c r="AZ3" s="360"/>
      <c r="BA3" s="61"/>
      <c r="BB3" s="358" t="s">
        <v>58</v>
      </c>
      <c r="BC3" s="359"/>
      <c r="BD3" s="360"/>
      <c r="BE3" s="58"/>
      <c r="BF3" s="358" t="s">
        <v>59</v>
      </c>
      <c r="BG3" s="359"/>
      <c r="BH3" s="360"/>
      <c r="BI3" s="61"/>
      <c r="BJ3" s="378"/>
      <c r="BK3" s="359"/>
      <c r="BL3" s="360"/>
      <c r="BM3" s="58"/>
      <c r="BN3" s="378"/>
      <c r="BO3" s="359"/>
      <c r="BP3" s="360"/>
      <c r="BQ3" s="62"/>
      <c r="BR3" s="63"/>
    </row>
    <row r="4" spans="1:70" s="57" customFormat="1" ht="25" customHeight="1">
      <c r="A4" s="376"/>
      <c r="B4" s="376"/>
      <c r="C4" s="377"/>
      <c r="D4" s="366"/>
      <c r="F4" s="361"/>
      <c r="G4" s="362"/>
      <c r="H4" s="363"/>
      <c r="I4" s="58"/>
      <c r="J4" s="361"/>
      <c r="K4" s="362"/>
      <c r="L4" s="363"/>
      <c r="M4" s="58"/>
      <c r="N4" s="361"/>
      <c r="O4" s="362"/>
      <c r="P4" s="363"/>
      <c r="Q4" s="58"/>
      <c r="R4" s="361"/>
      <c r="S4" s="362"/>
      <c r="T4" s="363"/>
      <c r="U4" s="58"/>
      <c r="V4" s="361"/>
      <c r="W4" s="362"/>
      <c r="X4" s="363"/>
      <c r="Y4" s="58"/>
      <c r="Z4" s="361"/>
      <c r="AA4" s="362"/>
      <c r="AB4" s="363"/>
      <c r="AC4" s="59"/>
      <c r="AD4" s="361"/>
      <c r="AE4" s="362"/>
      <c r="AF4" s="363"/>
      <c r="AG4" s="58"/>
      <c r="AH4" s="361"/>
      <c r="AI4" s="362"/>
      <c r="AJ4" s="363"/>
      <c r="AK4" s="60"/>
      <c r="AL4" s="361"/>
      <c r="AM4" s="362"/>
      <c r="AN4" s="363"/>
      <c r="AO4" s="58"/>
      <c r="AP4" s="361"/>
      <c r="AQ4" s="362"/>
      <c r="AR4" s="363"/>
      <c r="AS4" s="61"/>
      <c r="AT4" s="361"/>
      <c r="AU4" s="362"/>
      <c r="AV4" s="363"/>
      <c r="AW4" s="58"/>
      <c r="AX4" s="361"/>
      <c r="AY4" s="362"/>
      <c r="AZ4" s="363"/>
      <c r="BA4" s="61"/>
      <c r="BB4" s="361"/>
      <c r="BC4" s="362"/>
      <c r="BD4" s="363"/>
      <c r="BE4" s="58"/>
      <c r="BF4" s="361"/>
      <c r="BG4" s="362"/>
      <c r="BH4" s="363"/>
      <c r="BI4" s="61"/>
      <c r="BJ4" s="361"/>
      <c r="BK4" s="362"/>
      <c r="BL4" s="363"/>
      <c r="BM4" s="58"/>
      <c r="BN4" s="361"/>
      <c r="BO4" s="362"/>
      <c r="BP4" s="363"/>
      <c r="BQ4" s="64" t="s">
        <v>60</v>
      </c>
      <c r="BR4" s="65" t="s">
        <v>61</v>
      </c>
    </row>
    <row r="5" spans="1:70" s="57" customFormat="1" ht="64" customHeight="1">
      <c r="A5" s="333" t="s">
        <v>62</v>
      </c>
      <c r="B5" s="334"/>
      <c r="C5" s="334"/>
      <c r="D5" s="66"/>
      <c r="F5" s="67" t="s">
        <v>63</v>
      </c>
      <c r="G5" s="68" t="s">
        <v>64</v>
      </c>
      <c r="H5" s="68" t="s">
        <v>60</v>
      </c>
      <c r="I5" s="69"/>
      <c r="J5" s="67" t="s">
        <v>63</v>
      </c>
      <c r="K5" s="68" t="s">
        <v>64</v>
      </c>
      <c r="L5" s="68" t="s">
        <v>60</v>
      </c>
      <c r="M5" s="70"/>
      <c r="N5" s="67" t="s">
        <v>63</v>
      </c>
      <c r="O5" s="68" t="s">
        <v>64</v>
      </c>
      <c r="P5" s="68" t="s">
        <v>60</v>
      </c>
      <c r="Q5" s="61"/>
      <c r="R5" s="67" t="s">
        <v>63</v>
      </c>
      <c r="S5" s="68" t="s">
        <v>64</v>
      </c>
      <c r="T5" s="68" t="s">
        <v>60</v>
      </c>
      <c r="U5" s="61"/>
      <c r="V5" s="67" t="s">
        <v>63</v>
      </c>
      <c r="W5" s="68" t="s">
        <v>64</v>
      </c>
      <c r="X5" s="68" t="s">
        <v>60</v>
      </c>
      <c r="Y5" s="61"/>
      <c r="Z5" s="67" t="s">
        <v>63</v>
      </c>
      <c r="AA5" s="68" t="s">
        <v>64</v>
      </c>
      <c r="AB5" s="68" t="s">
        <v>60</v>
      </c>
      <c r="AC5" s="58"/>
      <c r="AD5" s="67" t="s">
        <v>63</v>
      </c>
      <c r="AE5" s="68" t="s">
        <v>64</v>
      </c>
      <c r="AF5" s="68" t="s">
        <v>60</v>
      </c>
      <c r="AG5" s="61"/>
      <c r="AH5" s="67" t="s">
        <v>63</v>
      </c>
      <c r="AI5" s="68" t="s">
        <v>64</v>
      </c>
      <c r="AJ5" s="68" t="s">
        <v>60</v>
      </c>
      <c r="AK5" s="61"/>
      <c r="AL5" s="67" t="s">
        <v>63</v>
      </c>
      <c r="AM5" s="68" t="s">
        <v>64</v>
      </c>
      <c r="AN5" s="68" t="s">
        <v>60</v>
      </c>
      <c r="AO5" s="61"/>
      <c r="AP5" s="67" t="s">
        <v>63</v>
      </c>
      <c r="AQ5" s="68" t="s">
        <v>64</v>
      </c>
      <c r="AR5" s="68" t="s">
        <v>60</v>
      </c>
      <c r="AS5" s="61"/>
      <c r="AT5" s="67" t="s">
        <v>63</v>
      </c>
      <c r="AU5" s="68" t="s">
        <v>64</v>
      </c>
      <c r="AV5" s="68" t="s">
        <v>60</v>
      </c>
      <c r="AW5" s="61"/>
      <c r="AX5" s="67" t="s">
        <v>63</v>
      </c>
      <c r="AY5" s="68" t="s">
        <v>64</v>
      </c>
      <c r="AZ5" s="68" t="s">
        <v>60</v>
      </c>
      <c r="BA5" s="61"/>
      <c r="BB5" s="67" t="s">
        <v>63</v>
      </c>
      <c r="BC5" s="68" t="s">
        <v>64</v>
      </c>
      <c r="BD5" s="68" t="s">
        <v>60</v>
      </c>
      <c r="BE5" s="61"/>
      <c r="BF5" s="67" t="s">
        <v>63</v>
      </c>
      <c r="BG5" s="68" t="s">
        <v>64</v>
      </c>
      <c r="BH5" s="68" t="s">
        <v>60</v>
      </c>
      <c r="BI5" s="61"/>
      <c r="BJ5" s="67" t="s">
        <v>63</v>
      </c>
      <c r="BK5" s="68" t="s">
        <v>64</v>
      </c>
      <c r="BL5" s="68" t="s">
        <v>60</v>
      </c>
      <c r="BM5" s="61"/>
      <c r="BN5" s="67" t="s">
        <v>63</v>
      </c>
      <c r="BO5" s="68" t="s">
        <v>64</v>
      </c>
      <c r="BP5" s="68" t="s">
        <v>60</v>
      </c>
      <c r="BQ5" s="62"/>
      <c r="BR5" s="63"/>
    </row>
    <row r="6" spans="1:70" s="406" customFormat="1" ht="30" customHeight="1">
      <c r="A6" s="403">
        <v>1</v>
      </c>
      <c r="B6" s="404" t="s">
        <v>65</v>
      </c>
      <c r="C6" s="404" t="s">
        <v>66</v>
      </c>
      <c r="D6" s="405" cm="1">
        <f t="array" ref="D6">SUM(G6,K6,O6,S6,W6,AA6,AE6,AI6,AM6,AQ6,AU6,AY6,BC6,BG6,BK6,BO6,BQ6)</f>
        <v>22</v>
      </c>
      <c r="F6" s="407">
        <v>70</v>
      </c>
      <c r="G6" s="408">
        <v>10</v>
      </c>
      <c r="H6" s="409">
        <v>1</v>
      </c>
      <c r="I6" s="410"/>
      <c r="J6" s="407">
        <v>80</v>
      </c>
      <c r="K6" s="408">
        <v>10</v>
      </c>
      <c r="L6" s="409">
        <v>1</v>
      </c>
      <c r="M6" s="411"/>
      <c r="N6" s="412"/>
      <c r="O6" s="408"/>
      <c r="P6" s="409"/>
      <c r="R6" s="412"/>
      <c r="S6" s="408"/>
      <c r="T6" s="409"/>
      <c r="V6" s="412"/>
      <c r="W6" s="408"/>
      <c r="X6" s="409"/>
      <c r="Z6" s="412"/>
      <c r="AA6" s="408"/>
      <c r="AB6" s="409"/>
      <c r="AC6" s="413"/>
      <c r="AD6" s="407"/>
      <c r="AE6" s="414"/>
      <c r="AF6" s="409"/>
      <c r="AH6" s="407"/>
      <c r="AI6" s="414"/>
      <c r="AJ6" s="409"/>
      <c r="AL6" s="407"/>
      <c r="AM6" s="414"/>
      <c r="AN6" s="409"/>
      <c r="AP6" s="407"/>
      <c r="AQ6" s="414"/>
      <c r="AR6" s="409"/>
      <c r="AT6" s="407"/>
      <c r="AU6" s="414"/>
      <c r="AV6" s="409"/>
      <c r="AX6" s="407"/>
      <c r="AY6" s="414"/>
      <c r="AZ6" s="409"/>
      <c r="BB6" s="407"/>
      <c r="BC6" s="414"/>
      <c r="BD6" s="409"/>
      <c r="BF6" s="407"/>
      <c r="BG6" s="414"/>
      <c r="BH6" s="409"/>
      <c r="BJ6" s="407"/>
      <c r="BK6" s="414"/>
      <c r="BL6" s="409"/>
      <c r="BN6" s="407"/>
      <c r="BO6" s="414"/>
      <c r="BP6" s="409"/>
      <c r="BQ6" s="415" cm="1">
        <f t="array" ref="BQ6">SUM(H6,L6,P6,T6,X6,AB6,AF6,AJ6,AN6,AR6,AV6,AZ6,BD6,BH6,BL6,BP6)</f>
        <v>2</v>
      </c>
    </row>
    <row r="7" spans="1:70" s="406" customFormat="1" ht="30" customHeight="1">
      <c r="A7" s="403">
        <v>2</v>
      </c>
      <c r="B7" s="404" t="s">
        <v>67</v>
      </c>
      <c r="C7" s="404" t="s">
        <v>68</v>
      </c>
      <c r="D7" s="405" cm="1">
        <f t="array" ref="D7">G7+H7+K7+L7</f>
        <v>2</v>
      </c>
      <c r="F7" s="407">
        <v>0</v>
      </c>
      <c r="G7" s="408">
        <v>0</v>
      </c>
      <c r="H7" s="409">
        <v>1</v>
      </c>
      <c r="I7" s="416"/>
      <c r="J7" s="407">
        <v>0</v>
      </c>
      <c r="K7" s="408">
        <v>0</v>
      </c>
      <c r="L7" s="409">
        <v>1</v>
      </c>
      <c r="M7" s="411"/>
      <c r="N7" s="412"/>
      <c r="O7" s="408"/>
      <c r="P7" s="409"/>
      <c r="R7" s="412"/>
      <c r="S7" s="408"/>
      <c r="T7" s="409"/>
      <c r="V7" s="412"/>
      <c r="W7" s="408"/>
      <c r="X7" s="409"/>
      <c r="Z7" s="412"/>
      <c r="AA7" s="408"/>
      <c r="AB7" s="409"/>
      <c r="AC7" s="413"/>
      <c r="AD7" s="407"/>
      <c r="AE7" s="414"/>
      <c r="AF7" s="409"/>
      <c r="AH7" s="407"/>
      <c r="AI7" s="414"/>
      <c r="AJ7" s="409"/>
      <c r="AL7" s="407"/>
      <c r="AM7" s="414"/>
      <c r="AN7" s="409"/>
      <c r="AP7" s="407"/>
      <c r="AQ7" s="414"/>
      <c r="AR7" s="409"/>
      <c r="AT7" s="407"/>
      <c r="AU7" s="414"/>
      <c r="AV7" s="409"/>
      <c r="AX7" s="407"/>
      <c r="AY7" s="414"/>
      <c r="AZ7" s="409"/>
      <c r="BB7" s="407"/>
      <c r="BC7" s="414"/>
      <c r="BD7" s="409"/>
      <c r="BF7" s="407"/>
      <c r="BG7" s="414"/>
      <c r="BH7" s="409"/>
      <c r="BJ7" s="407"/>
      <c r="BK7" s="414"/>
      <c r="BL7" s="409"/>
      <c r="BN7" s="407"/>
      <c r="BO7" s="414"/>
      <c r="BP7" s="409"/>
      <c r="BQ7" s="415"/>
    </row>
    <row r="8" spans="1:70" s="76" customFormat="1" ht="30" customHeight="1">
      <c r="A8" s="335" t="s">
        <v>69</v>
      </c>
      <c r="B8" s="336"/>
      <c r="C8" s="337"/>
      <c r="D8" s="71" cm="1">
        <f t="array" ref="D8">SUM(D6,D7)</f>
        <v>24</v>
      </c>
      <c r="E8" s="77"/>
      <c r="F8" s="78"/>
      <c r="G8" s="79" cm="1">
        <f t="array" ref="G8">G7+G6</f>
        <v>10</v>
      </c>
      <c r="H8" s="80" cm="1">
        <f t="array" ref="H8">H7+H6</f>
        <v>2</v>
      </c>
      <c r="I8" s="78"/>
      <c r="J8" s="78"/>
      <c r="K8" s="79" cm="1">
        <f t="array" ref="K8">SUM(K6)+K7</f>
        <v>10</v>
      </c>
      <c r="L8" s="80" cm="1">
        <f t="array" ref="L8">SUM(L6)+L7</f>
        <v>2</v>
      </c>
      <c r="M8" s="61"/>
      <c r="N8" s="81"/>
      <c r="O8" s="79" cm="1">
        <f t="array" ref="O8">SUM(O6)</f>
        <v>0</v>
      </c>
      <c r="P8" s="80" cm="1">
        <f t="array" ref="P8">SUM(P6)</f>
        <v>0</v>
      </c>
      <c r="Q8" s="61"/>
      <c r="R8" s="81"/>
      <c r="S8" s="79" cm="1">
        <f t="array" ref="S8">SUM(S6)</f>
        <v>0</v>
      </c>
      <c r="T8" s="80" cm="1">
        <f t="array" ref="T8">SUM(T6)</f>
        <v>0</v>
      </c>
      <c r="U8" s="61"/>
      <c r="V8" s="81"/>
      <c r="W8" s="79" cm="1">
        <f t="array" ref="W8">SUM(W6)</f>
        <v>0</v>
      </c>
      <c r="X8" s="80" cm="1">
        <f t="array" ref="X8">SUM(X6)</f>
        <v>0</v>
      </c>
      <c r="Y8" s="61"/>
      <c r="Z8" s="81"/>
      <c r="AA8" s="79" cm="1">
        <f t="array" ref="AA8">SUM(AA6)</f>
        <v>0</v>
      </c>
      <c r="AB8" s="80" cm="1">
        <f t="array" ref="AB8">SUM(AB6)</f>
        <v>0</v>
      </c>
      <c r="AC8" s="82"/>
      <c r="AD8" s="78"/>
      <c r="AE8" s="78" cm="1">
        <f t="array" ref="AE8">SUM(AE6)</f>
        <v>0</v>
      </c>
      <c r="AF8" s="80" cm="1">
        <f t="array" ref="AF8">SUM(AF6)</f>
        <v>0</v>
      </c>
      <c r="AG8" s="61"/>
      <c r="AH8" s="78"/>
      <c r="AI8" s="78" cm="1">
        <f t="array" ref="AI8">SUM(AI6)</f>
        <v>0</v>
      </c>
      <c r="AJ8" s="80" cm="1">
        <f t="array" ref="AJ8">SUM(AJ6)</f>
        <v>0</v>
      </c>
      <c r="AK8" s="82"/>
      <c r="AL8" s="78"/>
      <c r="AM8" s="78" cm="1">
        <f t="array" ref="AM8">SUM(AM6)</f>
        <v>0</v>
      </c>
      <c r="AN8" s="80" cm="1">
        <f t="array" ref="AN8">SUM(AN6)</f>
        <v>0</v>
      </c>
      <c r="AO8" s="61"/>
      <c r="AP8" s="78"/>
      <c r="AQ8" s="78" cm="1">
        <f t="array" ref="AQ8">SUM(AQ6)</f>
        <v>0</v>
      </c>
      <c r="AR8" s="80" cm="1">
        <f t="array" ref="AR8">SUM(AR6)</f>
        <v>0</v>
      </c>
      <c r="AS8" s="61"/>
      <c r="AT8" s="78"/>
      <c r="AU8" s="78" cm="1">
        <f t="array" ref="AU8">SUM(AU6)</f>
        <v>0</v>
      </c>
      <c r="AV8" s="80" cm="1">
        <f t="array" ref="AV8">SUM(AV6)</f>
        <v>0</v>
      </c>
      <c r="AW8" s="61"/>
      <c r="AX8" s="78"/>
      <c r="AY8" s="78" cm="1">
        <f t="array" ref="AY8">SUM(AY6)</f>
        <v>0</v>
      </c>
      <c r="AZ8" s="80" cm="1">
        <f t="array" ref="AZ8">SUM(AZ6)</f>
        <v>0</v>
      </c>
      <c r="BA8" s="61"/>
      <c r="BB8" s="78"/>
      <c r="BC8" s="78" cm="1">
        <f t="array" ref="BC8">SUM(BC6)</f>
        <v>0</v>
      </c>
      <c r="BD8" s="80" cm="1">
        <f t="array" ref="BD8">SUM(BD6)</f>
        <v>0</v>
      </c>
      <c r="BE8" s="61"/>
      <c r="BF8" s="78"/>
      <c r="BG8" s="78" cm="1">
        <f t="array" ref="BG8">SUM(BG6)</f>
        <v>0</v>
      </c>
      <c r="BH8" s="80" cm="1">
        <f t="array" ref="BH8">SUM(BH6)</f>
        <v>0</v>
      </c>
      <c r="BI8" s="61"/>
      <c r="BJ8" s="78"/>
      <c r="BK8" s="78" cm="1">
        <f t="array" ref="BK8">SUM(BK6)</f>
        <v>0</v>
      </c>
      <c r="BL8" s="80" cm="1">
        <f t="array" ref="BL8">SUM(BL6)</f>
        <v>0</v>
      </c>
      <c r="BM8" s="61"/>
      <c r="BN8" s="78"/>
      <c r="BO8" s="78" cm="1">
        <f t="array" ref="BO8">SUM(BO6)</f>
        <v>0</v>
      </c>
      <c r="BP8" s="80" cm="1">
        <f t="array" ref="BP8">SUM(BP6)</f>
        <v>0</v>
      </c>
      <c r="BQ8" s="83"/>
      <c r="BR8" s="84"/>
    </row>
    <row r="9" spans="1:70" s="42" customFormat="1" ht="30" customHeight="1">
      <c r="A9" s="85"/>
      <c r="D9" s="71"/>
      <c r="E9" s="86"/>
      <c r="F9" s="87"/>
      <c r="G9" s="88"/>
      <c r="H9" s="89"/>
      <c r="I9" s="90"/>
      <c r="J9" s="87"/>
      <c r="K9" s="88"/>
      <c r="L9" s="89"/>
      <c r="M9" s="91"/>
      <c r="N9" s="92"/>
      <c r="O9" s="88"/>
      <c r="P9" s="89"/>
      <c r="Q9" s="93"/>
      <c r="R9" s="92"/>
      <c r="S9" s="88"/>
      <c r="T9" s="89"/>
      <c r="U9" s="93"/>
      <c r="V9" s="92"/>
      <c r="W9" s="88"/>
      <c r="X9" s="89"/>
      <c r="Y9" s="93"/>
      <c r="Z9" s="92"/>
      <c r="AA9" s="88"/>
      <c r="AB9" s="89"/>
      <c r="AC9" s="94"/>
      <c r="AD9" s="87"/>
      <c r="AE9" s="87"/>
      <c r="AF9" s="89"/>
      <c r="AG9" s="93"/>
      <c r="AH9" s="87"/>
      <c r="AI9" s="87"/>
      <c r="AJ9" s="89"/>
      <c r="AK9" s="94"/>
      <c r="AL9" s="87"/>
      <c r="AM9" s="87"/>
      <c r="AN9" s="89"/>
      <c r="AO9" s="93"/>
      <c r="AP9" s="87"/>
      <c r="AQ9" s="87"/>
      <c r="AR9" s="89"/>
      <c r="AS9" s="93"/>
      <c r="AT9" s="87"/>
      <c r="AU9" s="87"/>
      <c r="AV9" s="89"/>
      <c r="AW9" s="93"/>
      <c r="AX9" s="87"/>
      <c r="AY9" s="87"/>
      <c r="AZ9" s="89"/>
      <c r="BA9" s="93"/>
      <c r="BB9" s="87"/>
      <c r="BC9" s="87"/>
      <c r="BD9" s="89"/>
      <c r="BE9" s="93"/>
      <c r="BF9" s="87"/>
      <c r="BG9" s="87"/>
      <c r="BH9" s="89"/>
      <c r="BI9" s="93"/>
      <c r="BJ9" s="87"/>
      <c r="BK9" s="87"/>
      <c r="BL9" s="89"/>
      <c r="BM9" s="93"/>
      <c r="BN9" s="87"/>
      <c r="BO9" s="87"/>
      <c r="BP9" s="89"/>
      <c r="BQ9" s="95"/>
      <c r="BR9" s="96"/>
    </row>
    <row r="10" spans="1:70" s="57" customFormat="1" ht="64" customHeight="1">
      <c r="A10" s="333" t="s">
        <v>70</v>
      </c>
      <c r="B10" s="334"/>
      <c r="C10" s="334"/>
      <c r="D10" s="71"/>
      <c r="F10" s="67" t="s">
        <v>71</v>
      </c>
      <c r="G10" s="68" t="s">
        <v>64</v>
      </c>
      <c r="H10" s="68" t="s">
        <v>60</v>
      </c>
      <c r="I10" s="70"/>
      <c r="J10" s="67" t="s">
        <v>71</v>
      </c>
      <c r="K10" s="68" t="s">
        <v>64</v>
      </c>
      <c r="L10" s="68" t="s">
        <v>60</v>
      </c>
      <c r="M10" s="70"/>
      <c r="N10" s="67" t="s">
        <v>71</v>
      </c>
      <c r="O10" s="68" t="s">
        <v>64</v>
      </c>
      <c r="P10" s="68" t="s">
        <v>60</v>
      </c>
      <c r="Q10" s="61"/>
      <c r="R10" s="67" t="s">
        <v>71</v>
      </c>
      <c r="S10" s="68" t="s">
        <v>64</v>
      </c>
      <c r="T10" s="68" t="s">
        <v>60</v>
      </c>
      <c r="U10" s="61"/>
      <c r="V10" s="67" t="s">
        <v>71</v>
      </c>
      <c r="W10" s="68" t="s">
        <v>64</v>
      </c>
      <c r="X10" s="68" t="s">
        <v>60</v>
      </c>
      <c r="Y10" s="61"/>
      <c r="Z10" s="67" t="s">
        <v>71</v>
      </c>
      <c r="AA10" s="68" t="s">
        <v>64</v>
      </c>
      <c r="AB10" s="68" t="s">
        <v>60</v>
      </c>
      <c r="AC10" s="58"/>
      <c r="AD10" s="67" t="s">
        <v>71</v>
      </c>
      <c r="AE10" s="68" t="s">
        <v>64</v>
      </c>
      <c r="AF10" s="68" t="s">
        <v>60</v>
      </c>
      <c r="AG10" s="61"/>
      <c r="AH10" s="67" t="s">
        <v>71</v>
      </c>
      <c r="AI10" s="68" t="s">
        <v>64</v>
      </c>
      <c r="AJ10" s="68" t="s">
        <v>60</v>
      </c>
      <c r="AK10" s="61"/>
      <c r="AL10" s="67" t="s">
        <v>71</v>
      </c>
      <c r="AM10" s="68" t="s">
        <v>64</v>
      </c>
      <c r="AN10" s="68" t="s">
        <v>60</v>
      </c>
      <c r="AO10" s="61"/>
      <c r="AP10" s="67" t="s">
        <v>71</v>
      </c>
      <c r="AQ10" s="68" t="s">
        <v>64</v>
      </c>
      <c r="AR10" s="68" t="s">
        <v>60</v>
      </c>
      <c r="AS10" s="61"/>
      <c r="AT10" s="67" t="s">
        <v>71</v>
      </c>
      <c r="AU10" s="68" t="s">
        <v>64</v>
      </c>
      <c r="AV10" s="68" t="s">
        <v>60</v>
      </c>
      <c r="AW10" s="61"/>
      <c r="AX10" s="67" t="s">
        <v>71</v>
      </c>
      <c r="AY10" s="68" t="s">
        <v>64</v>
      </c>
      <c r="AZ10" s="68" t="s">
        <v>60</v>
      </c>
      <c r="BA10" s="61"/>
      <c r="BB10" s="67" t="s">
        <v>71</v>
      </c>
      <c r="BC10" s="68" t="s">
        <v>64</v>
      </c>
      <c r="BD10" s="68" t="s">
        <v>60</v>
      </c>
      <c r="BE10" s="61"/>
      <c r="BF10" s="67" t="s">
        <v>71</v>
      </c>
      <c r="BG10" s="68" t="s">
        <v>64</v>
      </c>
      <c r="BH10" s="68" t="s">
        <v>60</v>
      </c>
      <c r="BI10" s="61"/>
      <c r="BJ10" s="67" t="s">
        <v>71</v>
      </c>
      <c r="BK10" s="68" t="s">
        <v>64</v>
      </c>
      <c r="BL10" s="68" t="s">
        <v>60</v>
      </c>
      <c r="BM10" s="61"/>
      <c r="BN10" s="67" t="s">
        <v>71</v>
      </c>
      <c r="BO10" s="68" t="s">
        <v>64</v>
      </c>
      <c r="BP10" s="68" t="s">
        <v>60</v>
      </c>
      <c r="BQ10" s="83"/>
      <c r="BR10" s="63"/>
    </row>
    <row r="11" spans="1:70" s="48" customFormat="1" ht="30" customHeight="1">
      <c r="A11" s="97" cm="1">
        <f t="array" ref="A11">ROW(A1)</f>
        <v>1</v>
      </c>
      <c r="B11" s="401" t="s">
        <v>65</v>
      </c>
      <c r="C11" s="401" t="s">
        <v>66</v>
      </c>
      <c r="D11" s="71" cm="1">
        <f t="array" ref="D11">SUM(G11,K11,O11,S11,W11,AA11,AE11,AI11,AM11,AQ11,AU11,AY11,BC11,BG11,BK11,BO11,BQ11)</f>
        <v>12</v>
      </c>
      <c r="F11" s="98">
        <v>0</v>
      </c>
      <c r="G11" s="99">
        <v>0</v>
      </c>
      <c r="H11" s="100">
        <v>1</v>
      </c>
      <c r="I11" s="73"/>
      <c r="J11" s="98">
        <v>80</v>
      </c>
      <c r="K11" s="99">
        <v>10</v>
      </c>
      <c r="L11" s="100">
        <v>1</v>
      </c>
      <c r="M11" s="73"/>
      <c r="N11" s="101"/>
      <c r="O11" s="99"/>
      <c r="P11" s="100"/>
      <c r="R11" s="101"/>
      <c r="S11" s="99"/>
      <c r="T11" s="100"/>
      <c r="V11" s="102"/>
      <c r="W11" s="99"/>
      <c r="X11" s="100"/>
      <c r="Z11" s="102"/>
      <c r="AA11" s="99"/>
      <c r="AB11" s="100"/>
      <c r="AD11" s="98"/>
      <c r="AE11" s="98"/>
      <c r="AF11" s="100"/>
      <c r="AH11" s="103"/>
      <c r="AI11" s="104"/>
      <c r="AJ11" s="105"/>
      <c r="AL11" s="106"/>
      <c r="AM11" s="107"/>
      <c r="AN11" s="100"/>
      <c r="AP11" s="108"/>
      <c r="AQ11" s="104"/>
      <c r="AR11" s="105"/>
      <c r="AT11" s="102"/>
      <c r="AU11" s="98"/>
      <c r="AV11" s="100"/>
      <c r="AX11" s="102"/>
      <c r="AY11" s="98"/>
      <c r="AZ11" s="100"/>
      <c r="BB11" s="98"/>
      <c r="BC11" s="98"/>
      <c r="BD11" s="100"/>
      <c r="BF11" s="98"/>
      <c r="BG11" s="98"/>
      <c r="BH11" s="100"/>
      <c r="BJ11" s="98"/>
      <c r="BK11" s="98"/>
      <c r="BL11" s="100"/>
      <c r="BN11" s="98"/>
      <c r="BO11" s="98"/>
      <c r="BP11" s="100"/>
      <c r="BQ11" s="75" cm="1">
        <f t="array" ref="BQ11">SUM(H11,L11,P11,T11,X11,AB11,AF11,AJ11,AN11,AR11,AV11,AZ11,BD11,BH11,BL11,BP11)</f>
        <v>2</v>
      </c>
      <c r="BR11" s="93" cm="1">
        <f t="array" ref="BR11">AVERAGE(F11,J11,N11,R11,V11,Z11,AD11,AH11,AL11,AP11,AT11,AX11,BB11,BF11,BJ11,BN11)</f>
        <v>40</v>
      </c>
    </row>
    <row r="12" spans="1:70" s="48" customFormat="1" ht="30" customHeight="1">
      <c r="A12" s="97" cm="1">
        <f t="array" ref="A12">ROW(A2)</f>
        <v>2</v>
      </c>
      <c r="D12" s="71" cm="1">
        <f t="array" ref="D12">SUM(G12,K12,O12,S12,W12,AA12,AE12,AI12,AM12,AQ12,AU12,AY12,BC12,BG12,BK12,BO12,BQ12)</f>
        <v>0</v>
      </c>
      <c r="F12" s="103"/>
      <c r="G12" s="109"/>
      <c r="H12" s="105"/>
      <c r="I12" s="73"/>
      <c r="J12" s="103"/>
      <c r="K12" s="109"/>
      <c r="L12" s="105"/>
      <c r="M12" s="73"/>
      <c r="N12" s="108"/>
      <c r="O12" s="109"/>
      <c r="P12" s="105"/>
      <c r="R12" s="108"/>
      <c r="S12" s="109"/>
      <c r="T12" s="105"/>
      <c r="V12" s="108"/>
      <c r="W12" s="109"/>
      <c r="X12" s="105"/>
      <c r="Z12" s="110"/>
      <c r="AA12" s="111"/>
      <c r="AB12" s="105"/>
      <c r="AC12" s="74"/>
      <c r="AD12" s="103"/>
      <c r="AE12" s="104"/>
      <c r="AF12" s="105"/>
      <c r="AH12" s="103"/>
      <c r="AI12" s="104"/>
      <c r="AJ12" s="105"/>
      <c r="AL12" s="108"/>
      <c r="AM12" s="104"/>
      <c r="AN12" s="105"/>
      <c r="AP12" s="108"/>
      <c r="AQ12" s="104"/>
      <c r="AR12" s="105"/>
      <c r="AT12" s="102"/>
      <c r="AU12" s="98"/>
      <c r="AV12" s="100"/>
      <c r="AX12" s="102"/>
      <c r="AY12" s="98"/>
      <c r="AZ12" s="100"/>
      <c r="BB12" s="103"/>
      <c r="BC12" s="104"/>
      <c r="BD12" s="105"/>
      <c r="BF12" s="103"/>
      <c r="BG12" s="104"/>
      <c r="BH12" s="105"/>
      <c r="BJ12" s="103"/>
      <c r="BK12" s="104"/>
      <c r="BL12" s="105"/>
      <c r="BN12" s="103"/>
      <c r="BO12" s="104"/>
      <c r="BP12" s="105"/>
      <c r="BQ12" s="75" cm="1">
        <f t="array" ref="BQ12">SUM(H12,L12,P12,T12,X12,AB12,AF12,AJ12,AN12,AR12,AV12,AZ12,BD12,BH12,BL12,BP12)</f>
        <v>0</v>
      </c>
      <c r="BR12" s="93" t="e" cm="1">
        <f t="array" ref="BR12">AVERAGE(F12,J12,N12,R12,V12,Z12,AD12,AH12,AL12,AP12,AT12,AX12,BB12,BF12,BJ12,BN12)</f>
        <v>#DIV/0!</v>
      </c>
    </row>
    <row r="13" spans="1:70" s="76" customFormat="1" ht="30" customHeight="1">
      <c r="A13" s="367" t="s">
        <v>69</v>
      </c>
      <c r="B13" s="368"/>
      <c r="C13" s="369"/>
      <c r="D13" s="71" cm="1">
        <f t="array" ref="D13">SUM(D11:D12)</f>
        <v>12</v>
      </c>
      <c r="E13" s="114"/>
      <c r="F13" s="78"/>
      <c r="G13" s="79" cm="1">
        <f t="array" ref="G13">SUM(G11:G12)</f>
        <v>0</v>
      </c>
      <c r="H13" s="80" cm="1">
        <f t="array" ref="H13">SUM(H11:H12)</f>
        <v>1</v>
      </c>
      <c r="I13" s="78"/>
      <c r="J13" s="78"/>
      <c r="K13" s="79" cm="1">
        <f t="array" ref="K13">SUM(K11:K12)</f>
        <v>10</v>
      </c>
      <c r="L13" s="80" cm="1">
        <f t="array" ref="L13">SUM(L11:L12)</f>
        <v>1</v>
      </c>
      <c r="M13" s="61"/>
      <c r="N13" s="81"/>
      <c r="O13" s="79" cm="1">
        <f t="array" ref="O13">SUM(O11:O12)</f>
        <v>0</v>
      </c>
      <c r="P13" s="80" cm="1">
        <f t="array" ref="P13">SUM(P11:P12)</f>
        <v>0</v>
      </c>
      <c r="Q13" s="61"/>
      <c r="R13" s="81"/>
      <c r="S13" s="79" cm="1">
        <f t="array" ref="S13">SUM(S11:S12)</f>
        <v>0</v>
      </c>
      <c r="T13" s="80" cm="1">
        <f t="array" ref="T13">SUM(T11:T12)</f>
        <v>0</v>
      </c>
      <c r="U13" s="61"/>
      <c r="V13" s="81"/>
      <c r="W13" s="79" cm="1">
        <f t="array" ref="W13">SUM(W11:W12)</f>
        <v>0</v>
      </c>
      <c r="X13" s="80" cm="1">
        <f t="array" ref="X13">SUM(X11:X12)</f>
        <v>0</v>
      </c>
      <c r="Y13" s="61"/>
      <c r="Z13" s="81"/>
      <c r="AA13" s="79" cm="1">
        <f t="array" ref="AA13">SUM(AA11:AA12)</f>
        <v>0</v>
      </c>
      <c r="AB13" s="80" cm="1">
        <f t="array" ref="AB13">SUM(AB11:AB12)</f>
        <v>0</v>
      </c>
      <c r="AC13" s="82"/>
      <c r="AD13" s="78"/>
      <c r="AE13" s="78" cm="1">
        <f t="array" ref="AE13">SUM(AE11:AE12)</f>
        <v>0</v>
      </c>
      <c r="AF13" s="80" cm="1">
        <f t="array" ref="AF13">SUM(AF11:AF12)</f>
        <v>0</v>
      </c>
      <c r="AG13" s="61"/>
      <c r="AH13" s="78"/>
      <c r="AI13" s="78" cm="1">
        <f t="array" ref="AI13">SUM(AI11:AI12)</f>
        <v>0</v>
      </c>
      <c r="AJ13" s="80" cm="1">
        <f t="array" ref="AJ13">SUM(AJ11:AJ12)</f>
        <v>0</v>
      </c>
      <c r="AK13" s="82"/>
      <c r="AL13" s="78"/>
      <c r="AM13" s="78" cm="1">
        <f t="array" ref="AM13">SUM(AM11:AM12)</f>
        <v>0</v>
      </c>
      <c r="AN13" s="80" cm="1">
        <f t="array" ref="AN13">SUM(AN11:AN12)</f>
        <v>0</v>
      </c>
      <c r="AO13" s="61"/>
      <c r="AP13" s="78"/>
      <c r="AQ13" s="78" cm="1">
        <f t="array" ref="AQ13">SUM(AQ11:AQ12)</f>
        <v>0</v>
      </c>
      <c r="AR13" s="80" cm="1">
        <f t="array" ref="AR13">SUM(AR11:AR12)</f>
        <v>0</v>
      </c>
      <c r="AS13" s="61"/>
      <c r="AT13" s="78"/>
      <c r="AU13" s="78" cm="1">
        <f t="array" ref="AU13">SUM(AU11:AU12)</f>
        <v>0</v>
      </c>
      <c r="AV13" s="80" cm="1">
        <f t="array" ref="AV13">SUM(AV11:AV12)</f>
        <v>0</v>
      </c>
      <c r="AW13" s="61"/>
      <c r="AX13" s="78"/>
      <c r="AY13" s="78" cm="1">
        <f t="array" ref="AY13">SUM(AY11:AY12)</f>
        <v>0</v>
      </c>
      <c r="AZ13" s="80" cm="1">
        <f t="array" ref="AZ13">SUM(AZ11:AZ12)</f>
        <v>0</v>
      </c>
      <c r="BA13" s="61"/>
      <c r="BB13" s="78"/>
      <c r="BC13" s="78" cm="1">
        <f t="array" ref="BC13">SUM(BC11:BC12)</f>
        <v>0</v>
      </c>
      <c r="BD13" s="80" cm="1">
        <f t="array" ref="BD13">SUM(BD11:BD12)</f>
        <v>0</v>
      </c>
      <c r="BE13" s="61"/>
      <c r="BF13" s="78"/>
      <c r="BG13" s="78" cm="1">
        <f t="array" ref="BG13">SUM(BG11:BG12)</f>
        <v>0</v>
      </c>
      <c r="BH13" s="80" cm="1">
        <f t="array" ref="BH13">SUM(BH11:BH12)</f>
        <v>0</v>
      </c>
      <c r="BI13" s="61"/>
      <c r="BJ13" s="78"/>
      <c r="BK13" s="78" cm="1">
        <f t="array" ref="BK13">SUM(BK11:BK12)</f>
        <v>0</v>
      </c>
      <c r="BL13" s="80" cm="1">
        <f t="array" ref="BL13">SUM(BL11:BL12)</f>
        <v>0</v>
      </c>
      <c r="BM13" s="61"/>
      <c r="BN13" s="78"/>
      <c r="BO13" s="78" cm="1">
        <f t="array" ref="BO13">SUM(BO11:BO12)</f>
        <v>0</v>
      </c>
      <c r="BP13" s="80" cm="1">
        <f t="array" ref="BP13">SUM(BP11:BP12)</f>
        <v>0</v>
      </c>
      <c r="BQ13" s="83"/>
      <c r="BR13" s="115"/>
    </row>
    <row r="14" spans="1:70" s="48" customFormat="1" ht="30" customHeight="1">
      <c r="B14" s="116"/>
      <c r="D14" s="71"/>
      <c r="F14" s="117"/>
      <c r="G14" s="88"/>
      <c r="H14" s="89"/>
      <c r="I14" s="90"/>
      <c r="J14" s="117"/>
      <c r="K14" s="88"/>
      <c r="L14" s="89"/>
      <c r="M14" s="91"/>
      <c r="N14" s="118"/>
      <c r="O14" s="88"/>
      <c r="P14" s="89"/>
      <c r="R14" s="118"/>
      <c r="S14" s="88"/>
      <c r="T14" s="89"/>
      <c r="V14" s="118"/>
      <c r="W14" s="88"/>
      <c r="X14" s="89"/>
      <c r="Z14" s="118"/>
      <c r="AA14" s="88"/>
      <c r="AB14" s="89"/>
      <c r="AC14" s="119"/>
      <c r="AD14" s="117"/>
      <c r="AE14" s="87"/>
      <c r="AF14" s="89"/>
      <c r="AH14" s="117"/>
      <c r="AI14" s="87"/>
      <c r="AJ14" s="89"/>
      <c r="AL14" s="117"/>
      <c r="AM14" s="87"/>
      <c r="AN14" s="89"/>
      <c r="AP14" s="117"/>
      <c r="AQ14" s="87"/>
      <c r="AR14" s="89"/>
      <c r="AT14" s="117"/>
      <c r="AU14" s="87"/>
      <c r="AV14" s="89"/>
      <c r="AX14" s="117"/>
      <c r="AY14" s="87"/>
      <c r="AZ14" s="89"/>
      <c r="BB14" s="117"/>
      <c r="BC14" s="87"/>
      <c r="BD14" s="89"/>
      <c r="BF14" s="117"/>
      <c r="BG14" s="87"/>
      <c r="BH14" s="89"/>
      <c r="BJ14" s="117"/>
      <c r="BK14" s="87"/>
      <c r="BL14" s="89"/>
      <c r="BN14" s="117"/>
      <c r="BO14" s="87"/>
      <c r="BP14" s="89"/>
      <c r="BQ14" s="120"/>
      <c r="BR14" s="93"/>
    </row>
    <row r="15" spans="1:70" s="57" customFormat="1" ht="64" customHeight="1">
      <c r="A15" s="370" t="s">
        <v>72</v>
      </c>
      <c r="B15" s="371"/>
      <c r="C15" s="372"/>
      <c r="D15" s="71"/>
      <c r="F15" s="67" t="s">
        <v>71</v>
      </c>
      <c r="G15" s="68" t="s">
        <v>64</v>
      </c>
      <c r="H15" s="68" t="s">
        <v>60</v>
      </c>
      <c r="I15" s="70"/>
      <c r="J15" s="67" t="s">
        <v>71</v>
      </c>
      <c r="K15" s="68" t="s">
        <v>64</v>
      </c>
      <c r="L15" s="68" t="s">
        <v>60</v>
      </c>
      <c r="M15" s="70"/>
      <c r="N15" s="67" t="s">
        <v>71</v>
      </c>
      <c r="O15" s="68" t="s">
        <v>64</v>
      </c>
      <c r="P15" s="68" t="s">
        <v>60</v>
      </c>
      <c r="Q15" s="61"/>
      <c r="R15" s="67" t="s">
        <v>71</v>
      </c>
      <c r="S15" s="68" t="s">
        <v>64</v>
      </c>
      <c r="T15" s="68" t="s">
        <v>60</v>
      </c>
      <c r="U15" s="61"/>
      <c r="V15" s="67" t="s">
        <v>71</v>
      </c>
      <c r="W15" s="68" t="s">
        <v>64</v>
      </c>
      <c r="X15" s="68" t="s">
        <v>60</v>
      </c>
      <c r="Y15" s="61"/>
      <c r="Z15" s="67" t="s">
        <v>71</v>
      </c>
      <c r="AA15" s="68" t="s">
        <v>64</v>
      </c>
      <c r="AB15" s="68" t="s">
        <v>60</v>
      </c>
      <c r="AC15" s="58"/>
      <c r="AD15" s="67" t="s">
        <v>71</v>
      </c>
      <c r="AE15" s="68" t="s">
        <v>64</v>
      </c>
      <c r="AF15" s="68" t="s">
        <v>60</v>
      </c>
      <c r="AG15" s="61"/>
      <c r="AH15" s="67" t="s">
        <v>71</v>
      </c>
      <c r="AI15" s="68" t="s">
        <v>64</v>
      </c>
      <c r="AJ15" s="68" t="s">
        <v>60</v>
      </c>
      <c r="AK15" s="61"/>
      <c r="AL15" s="67" t="s">
        <v>71</v>
      </c>
      <c r="AM15" s="68" t="s">
        <v>64</v>
      </c>
      <c r="AN15" s="68" t="s">
        <v>60</v>
      </c>
      <c r="AO15" s="61"/>
      <c r="AP15" s="67" t="s">
        <v>71</v>
      </c>
      <c r="AQ15" s="68" t="s">
        <v>64</v>
      </c>
      <c r="AR15" s="68" t="s">
        <v>60</v>
      </c>
      <c r="AS15" s="61"/>
      <c r="AT15" s="67" t="s">
        <v>71</v>
      </c>
      <c r="AU15" s="68" t="s">
        <v>64</v>
      </c>
      <c r="AV15" s="68" t="s">
        <v>60</v>
      </c>
      <c r="AW15" s="61"/>
      <c r="AX15" s="67" t="s">
        <v>71</v>
      </c>
      <c r="AY15" s="68" t="s">
        <v>64</v>
      </c>
      <c r="AZ15" s="68" t="s">
        <v>60</v>
      </c>
      <c r="BA15" s="61"/>
      <c r="BB15" s="67" t="s">
        <v>71</v>
      </c>
      <c r="BC15" s="68" t="s">
        <v>64</v>
      </c>
      <c r="BD15" s="68" t="s">
        <v>60</v>
      </c>
      <c r="BE15" s="61"/>
      <c r="BF15" s="67" t="s">
        <v>71</v>
      </c>
      <c r="BG15" s="68" t="s">
        <v>64</v>
      </c>
      <c r="BH15" s="68" t="s">
        <v>60</v>
      </c>
      <c r="BI15" s="61"/>
      <c r="BJ15" s="67" t="s">
        <v>71</v>
      </c>
      <c r="BK15" s="68" t="s">
        <v>64</v>
      </c>
      <c r="BL15" s="68" t="s">
        <v>60</v>
      </c>
      <c r="BM15" s="61"/>
      <c r="BN15" s="67" t="s">
        <v>71</v>
      </c>
      <c r="BO15" s="68" t="s">
        <v>64</v>
      </c>
      <c r="BP15" s="68" t="s">
        <v>60</v>
      </c>
      <c r="BQ15" s="83"/>
      <c r="BR15" s="115"/>
    </row>
    <row r="16" spans="1:70" s="48" customFormat="1" ht="30" customHeight="1">
      <c r="A16" s="97" cm="1">
        <f t="array" ref="A16">ROW(A1)</f>
        <v>1</v>
      </c>
      <c r="B16" s="401" t="s">
        <v>65</v>
      </c>
      <c r="C16" s="401" t="s">
        <v>66</v>
      </c>
      <c r="D16" s="71" cm="1">
        <f t="array" ref="D16">SUM(G16,K16,O16,S16,W16,AA16,AE16,AI16,AM16,AQ16,AU16,AY16,BC16,BG16,BK16,BO16,BQ16)</f>
        <v>2</v>
      </c>
      <c r="F16" s="98">
        <v>0</v>
      </c>
      <c r="G16" s="99">
        <v>0</v>
      </c>
      <c r="H16" s="100">
        <v>1</v>
      </c>
      <c r="I16" s="73"/>
      <c r="J16" s="98">
        <v>0</v>
      </c>
      <c r="K16" s="99">
        <v>0</v>
      </c>
      <c r="L16" s="100">
        <v>1</v>
      </c>
      <c r="M16" s="73"/>
      <c r="N16" s="102"/>
      <c r="O16" s="99"/>
      <c r="P16" s="100"/>
      <c r="R16" s="102"/>
      <c r="S16" s="99"/>
      <c r="T16" s="100"/>
      <c r="V16" s="106"/>
      <c r="W16" s="121"/>
      <c r="X16" s="100"/>
      <c r="Z16" s="102"/>
      <c r="AA16" s="99"/>
      <c r="AB16" s="100"/>
      <c r="AD16" s="98"/>
      <c r="AE16" s="98"/>
      <c r="AF16" s="100"/>
      <c r="AH16" s="107"/>
      <c r="AI16" s="107"/>
      <c r="AJ16" s="100"/>
      <c r="AL16" s="102"/>
      <c r="AM16" s="98"/>
      <c r="AN16" s="100"/>
      <c r="AP16" s="102"/>
      <c r="AQ16" s="98"/>
      <c r="AR16" s="100"/>
      <c r="AT16" s="102"/>
      <c r="AU16" s="98"/>
      <c r="AV16" s="100"/>
      <c r="AX16" s="102"/>
      <c r="AY16" s="98"/>
      <c r="AZ16" s="100"/>
      <c r="BB16" s="98"/>
      <c r="BC16" s="98"/>
      <c r="BD16" s="100"/>
      <c r="BF16" s="98"/>
      <c r="BG16" s="98"/>
      <c r="BH16" s="100"/>
      <c r="BJ16" s="98"/>
      <c r="BK16" s="98"/>
      <c r="BL16" s="100"/>
      <c r="BN16" s="98"/>
      <c r="BO16" s="98"/>
      <c r="BP16" s="100"/>
      <c r="BQ16" s="75" cm="1">
        <f t="array" ref="BQ16">SUM(H16,L16,P16,T16,X16,AB16,AF16,AJ16,AN16,AR16,AV16,AZ16,BD16,BH16,BL16,BP16)</f>
        <v>2</v>
      </c>
      <c r="BR16" s="93" cm="1">
        <f t="array" ref="BR16">AVERAGE(F16,J16,N16,R16,V16,Z16,AD16,AH16,AL16,AP16,AT16,AX16,BB16,BF16,BJ16,BN16)</f>
        <v>0</v>
      </c>
    </row>
    <row r="17" spans="1:70" s="48" customFormat="1" ht="30" customHeight="1">
      <c r="A17" s="97" cm="1">
        <f t="array" ref="A17">ROW(A2)</f>
        <v>2</v>
      </c>
      <c r="B17" s="401" t="s">
        <v>67</v>
      </c>
      <c r="C17" s="401" t="s">
        <v>73</v>
      </c>
      <c r="D17" s="71" cm="1">
        <f t="array" ref="D17">SUM(G17,K17,O17,S17,W17,AA17,AE17,AI17,AM17,AQ17,AU17,AY17,BC17,BG17,BK17,BO17,BQ17)</f>
        <v>1</v>
      </c>
      <c r="F17" s="98">
        <v>0</v>
      </c>
      <c r="G17" s="99">
        <v>0</v>
      </c>
      <c r="H17" s="100">
        <v>1</v>
      </c>
      <c r="I17" s="73"/>
      <c r="J17" s="98"/>
      <c r="K17" s="99"/>
      <c r="L17" s="100"/>
      <c r="M17" s="73"/>
      <c r="N17" s="102"/>
      <c r="O17" s="99"/>
      <c r="P17" s="100"/>
      <c r="R17" s="102"/>
      <c r="S17" s="99"/>
      <c r="T17" s="100"/>
      <c r="V17" s="106"/>
      <c r="W17" s="121"/>
      <c r="X17" s="100"/>
      <c r="Z17" s="102"/>
      <c r="AA17" s="99"/>
      <c r="AB17" s="100"/>
      <c r="AD17" s="98"/>
      <c r="AE17" s="98"/>
      <c r="AF17" s="100"/>
      <c r="AH17" s="107"/>
      <c r="AI17" s="107"/>
      <c r="AJ17" s="100"/>
      <c r="AL17" s="102"/>
      <c r="AM17" s="98"/>
      <c r="AN17" s="100"/>
      <c r="AP17" s="102"/>
      <c r="AQ17" s="98"/>
      <c r="AR17" s="100"/>
      <c r="AT17" s="102"/>
      <c r="AU17" s="98"/>
      <c r="AV17" s="100"/>
      <c r="AX17" s="102"/>
      <c r="AY17" s="98"/>
      <c r="AZ17" s="100"/>
      <c r="BB17" s="98"/>
      <c r="BC17" s="98"/>
      <c r="BD17" s="100"/>
      <c r="BF17" s="98"/>
      <c r="BG17" s="98"/>
      <c r="BH17" s="100"/>
      <c r="BJ17" s="98"/>
      <c r="BK17" s="98"/>
      <c r="BL17" s="100"/>
      <c r="BN17" s="98"/>
      <c r="BO17" s="98"/>
      <c r="BP17" s="100"/>
      <c r="BQ17" s="75" cm="1">
        <f t="array" ref="BQ17">SUM(H17,L17,P17,T17,X17,AB17,AF17,AJ17,AN17,AR17,AV17,AZ17,BD17,BH17,BL17,BP17)</f>
        <v>1</v>
      </c>
      <c r="BR17" s="93" cm="1">
        <f t="array" ref="BR17">AVERAGE(F17,J17,N17,R17,V17,Z17,AD17,AH17,AL17,AP17,AT17,AX17,BB17,BF17,BJ17,BN17)</f>
        <v>0</v>
      </c>
    </row>
    <row r="18" spans="1:70" s="48" customFormat="1" ht="30" customHeight="1">
      <c r="A18" s="97" cm="1">
        <f t="array" ref="A18">ROW(A3)</f>
        <v>3</v>
      </c>
      <c r="D18" s="71" cm="1">
        <f t="array" ref="D18">SUM(G18,K18,O18,S18,W18,AA18,AE18,AI18,AM18,AQ18,AU18,AY18,BC18,BG18,BK18,BO18,BQ18)</f>
        <v>0</v>
      </c>
      <c r="F18" s="98"/>
      <c r="G18" s="99"/>
      <c r="H18" s="100"/>
      <c r="I18" s="73"/>
      <c r="J18" s="98"/>
      <c r="K18" s="99"/>
      <c r="L18" s="100"/>
      <c r="M18" s="73"/>
      <c r="N18" s="102"/>
      <c r="O18" s="99"/>
      <c r="P18" s="100"/>
      <c r="R18" s="102"/>
      <c r="S18" s="99"/>
      <c r="T18" s="100"/>
      <c r="V18" s="102"/>
      <c r="W18" s="99"/>
      <c r="X18" s="100"/>
      <c r="Z18" s="102"/>
      <c r="AA18" s="99"/>
      <c r="AB18" s="100"/>
      <c r="AD18" s="98"/>
      <c r="AE18" s="98"/>
      <c r="AF18" s="100"/>
      <c r="AH18" s="98"/>
      <c r="AI18" s="98"/>
      <c r="AJ18" s="100"/>
      <c r="AL18" s="102"/>
      <c r="AM18" s="98"/>
      <c r="AN18" s="100"/>
      <c r="AP18" s="102"/>
      <c r="AQ18" s="98"/>
      <c r="AR18" s="100"/>
      <c r="AT18" s="102"/>
      <c r="AU18" s="98"/>
      <c r="AV18" s="100"/>
      <c r="AX18" s="102"/>
      <c r="AY18" s="98"/>
      <c r="AZ18" s="100"/>
      <c r="BB18" s="98"/>
      <c r="BC18" s="98"/>
      <c r="BD18" s="100"/>
      <c r="BF18" s="98"/>
      <c r="BG18" s="98"/>
      <c r="BH18" s="100"/>
      <c r="BJ18" s="98"/>
      <c r="BK18" s="98"/>
      <c r="BL18" s="100"/>
      <c r="BN18" s="98"/>
      <c r="BO18" s="98"/>
      <c r="BP18" s="100"/>
      <c r="BQ18" s="75" cm="1">
        <f t="array" ref="BQ18">SUM(H18,L18,P18,T18,X18,AB18,AF18,AJ18,AN18,AR18,AV18,AZ18,BD18,BH18,BL18,BP18)</f>
        <v>0</v>
      </c>
      <c r="BR18" s="93" t="e" cm="1">
        <f t="array" ref="BR18">AVERAGE(F18,J18,N18,R18,V18,Z18,AD18,AH18,AL18,AP18,AT18,AX18,BB18,BF18,BJ18,BN18)</f>
        <v>#DIV/0!</v>
      </c>
    </row>
    <row r="19" spans="1:70" s="76" customFormat="1" ht="30" customHeight="1">
      <c r="A19" s="331" t="s">
        <v>69</v>
      </c>
      <c r="B19" s="332"/>
      <c r="C19" s="332"/>
      <c r="D19" s="71" cm="1">
        <f t="array" ref="D19">SUM(D16:D18)</f>
        <v>3</v>
      </c>
      <c r="E19" s="77"/>
      <c r="F19" s="78"/>
      <c r="G19" s="79" cm="1">
        <f t="array" ref="G19">SUM(G16:G18)</f>
        <v>0</v>
      </c>
      <c r="H19" s="80" cm="1">
        <f t="array" ref="H19">SUM(H16:H18)</f>
        <v>2</v>
      </c>
      <c r="I19" s="61"/>
      <c r="J19" s="78"/>
      <c r="K19" s="79" cm="1">
        <f t="array" ref="K19">SUM(K16:K18)</f>
        <v>0</v>
      </c>
      <c r="L19" s="80" cm="1">
        <f t="array" ref="L19">SUM(L16:L18)</f>
        <v>1</v>
      </c>
      <c r="M19" s="61"/>
      <c r="N19" s="81"/>
      <c r="O19" s="79"/>
      <c r="P19" s="80"/>
      <c r="Q19" s="61"/>
      <c r="R19" s="81"/>
      <c r="S19" s="79"/>
      <c r="T19" s="80"/>
      <c r="U19" s="61"/>
      <c r="V19" s="81"/>
      <c r="W19" s="79" cm="1">
        <f t="array" ref="W19">SUM(W16:W18)</f>
        <v>0</v>
      </c>
      <c r="X19" s="80" cm="1">
        <f t="array" ref="X19">SUM(X16:X18)</f>
        <v>0</v>
      </c>
      <c r="Y19" s="61"/>
      <c r="Z19" s="81"/>
      <c r="AA19" s="79" cm="1">
        <f t="array" ref="AA19">SUM(AA16:AA18)</f>
        <v>0</v>
      </c>
      <c r="AB19" s="80" cm="1">
        <f t="array" ref="AB19">SUM(AB16:AB18)</f>
        <v>0</v>
      </c>
      <c r="AC19" s="82"/>
      <c r="AD19" s="81"/>
      <c r="AE19" s="79" cm="1">
        <f t="array" ref="AE19">SUM(AE16:AE18)</f>
        <v>0</v>
      </c>
      <c r="AF19" s="80" cm="1">
        <f t="array" ref="AF19">SUM(AF16:AF18)</f>
        <v>0</v>
      </c>
      <c r="AG19" s="61"/>
      <c r="AH19" s="81"/>
      <c r="AI19" s="79" cm="1">
        <f t="array" ref="AI19">SUM(AI16:AI18)</f>
        <v>0</v>
      </c>
      <c r="AJ19" s="80" cm="1">
        <f t="array" ref="AJ19">SUM(AJ16:AJ18)</f>
        <v>0</v>
      </c>
      <c r="AK19" s="82"/>
      <c r="AL19" s="81"/>
      <c r="AM19" s="79" cm="1">
        <f t="array" ref="AM19">SUM(AM16:AM18)</f>
        <v>0</v>
      </c>
      <c r="AN19" s="80" cm="1">
        <f t="array" ref="AN19">SUM(AN16:AN18)</f>
        <v>0</v>
      </c>
      <c r="AO19" s="61"/>
      <c r="AP19" s="81"/>
      <c r="AQ19" s="79" cm="1">
        <f t="array" ref="AQ19">SUM(AQ16:AQ18)</f>
        <v>0</v>
      </c>
      <c r="AR19" s="80" cm="1">
        <f t="array" ref="AR19">SUM(AR16:AR18)</f>
        <v>0</v>
      </c>
      <c r="AS19" s="61"/>
      <c r="AT19" s="81"/>
      <c r="AU19" s="79" cm="1">
        <f t="array" ref="AU19">SUM(AU16:AU18)</f>
        <v>0</v>
      </c>
      <c r="AV19" s="80" cm="1">
        <f t="array" ref="AV19">SUM(AV16:AV18)</f>
        <v>0</v>
      </c>
      <c r="AW19" s="61"/>
      <c r="AX19" s="81"/>
      <c r="AY19" s="79" cm="1">
        <f t="array" ref="AY19">SUM(AY16:AY18)</f>
        <v>0</v>
      </c>
      <c r="AZ19" s="80" cm="1">
        <f t="array" ref="AZ19">SUM(AZ16:AZ18)</f>
        <v>0</v>
      </c>
      <c r="BA19" s="61"/>
      <c r="BB19" s="81"/>
      <c r="BC19" s="79" cm="1">
        <f t="array" ref="BC19">SUM(BC16:BC18)</f>
        <v>0</v>
      </c>
      <c r="BD19" s="80" cm="1">
        <f t="array" ref="BD19">SUM(BD16:BD18)</f>
        <v>0</v>
      </c>
      <c r="BE19" s="61"/>
      <c r="BF19" s="81"/>
      <c r="BG19" s="79" cm="1">
        <f t="array" ref="BG19">SUM(BG16:BG18)</f>
        <v>0</v>
      </c>
      <c r="BH19" s="80" cm="1">
        <f t="array" ref="BH19">SUM(BH16:BH18)</f>
        <v>0</v>
      </c>
      <c r="BI19" s="61"/>
      <c r="BJ19" s="81"/>
      <c r="BK19" s="79" cm="1">
        <f t="array" ref="BK19">SUM(BK16:BK18)</f>
        <v>0</v>
      </c>
      <c r="BL19" s="80" cm="1">
        <f t="array" ref="BL19">SUM(BL16:BL18)</f>
        <v>0</v>
      </c>
      <c r="BM19" s="61"/>
      <c r="BN19" s="81"/>
      <c r="BO19" s="79" cm="1">
        <f t="array" ref="BO19">SUM(BO16:BO18)</f>
        <v>0</v>
      </c>
      <c r="BP19" s="80" cm="1">
        <f t="array" ref="BP19">SUM(BP16:BP18)</f>
        <v>0</v>
      </c>
      <c r="BQ19" s="83" cm="1">
        <f t="array" ref="BQ19">SUM(H19,L19,P19,T19,X19,AB19,AF19,AJ19,AN19,AR19,AV19,AZ19,BD19,BH19,BL19,BP19)</f>
        <v>3</v>
      </c>
      <c r="BR19" s="115"/>
    </row>
    <row r="20" spans="1:70" s="48" customFormat="1" ht="30" customHeight="1">
      <c r="A20" s="123"/>
      <c r="B20" s="116"/>
      <c r="D20" s="71"/>
      <c r="F20" s="117"/>
      <c r="G20" s="88"/>
      <c r="H20" s="89"/>
      <c r="I20" s="91"/>
      <c r="J20" s="117"/>
      <c r="K20" s="88"/>
      <c r="L20" s="89"/>
      <c r="M20" s="91"/>
      <c r="N20" s="118"/>
      <c r="O20" s="88"/>
      <c r="P20" s="89"/>
      <c r="R20" s="118"/>
      <c r="S20" s="88"/>
      <c r="T20" s="89"/>
      <c r="V20" s="118"/>
      <c r="W20" s="88"/>
      <c r="X20" s="89"/>
      <c r="Z20" s="118"/>
      <c r="AA20" s="88"/>
      <c r="AB20" s="89"/>
      <c r="AC20" s="119"/>
      <c r="AD20" s="117"/>
      <c r="AE20" s="87"/>
      <c r="AF20" s="89"/>
      <c r="AH20" s="117"/>
      <c r="AI20" s="87"/>
      <c r="AJ20" s="89"/>
      <c r="AL20" s="117"/>
      <c r="AM20" s="87"/>
      <c r="AN20" s="89"/>
      <c r="AP20" s="117"/>
      <c r="AQ20" s="87"/>
      <c r="AR20" s="89"/>
      <c r="AT20" s="117"/>
      <c r="AU20" s="87"/>
      <c r="AV20" s="89"/>
      <c r="AX20" s="117"/>
      <c r="AY20" s="87"/>
      <c r="AZ20" s="89"/>
      <c r="BB20" s="117"/>
      <c r="BC20" s="87"/>
      <c r="BD20" s="89"/>
      <c r="BF20" s="117"/>
      <c r="BG20" s="87"/>
      <c r="BH20" s="89"/>
      <c r="BJ20" s="117"/>
      <c r="BK20" s="87"/>
      <c r="BL20" s="89"/>
      <c r="BN20" s="117"/>
      <c r="BO20" s="87"/>
      <c r="BP20" s="89"/>
      <c r="BQ20" s="120"/>
    </row>
    <row r="21" spans="1:70" s="57" customFormat="1" ht="64" customHeight="1">
      <c r="A21" s="341" t="s">
        <v>74</v>
      </c>
      <c r="B21" s="342"/>
      <c r="C21" s="342"/>
      <c r="D21" s="71"/>
      <c r="F21" s="67" t="s">
        <v>71</v>
      </c>
      <c r="G21" s="68" t="s">
        <v>64</v>
      </c>
      <c r="H21" s="68" t="s">
        <v>60</v>
      </c>
      <c r="I21" s="69"/>
      <c r="J21" s="67" t="s">
        <v>71</v>
      </c>
      <c r="K21" s="68" t="s">
        <v>64</v>
      </c>
      <c r="L21" s="68" t="s">
        <v>60</v>
      </c>
      <c r="M21" s="70"/>
      <c r="N21" s="67" t="s">
        <v>71</v>
      </c>
      <c r="O21" s="68" t="s">
        <v>64</v>
      </c>
      <c r="P21" s="68" t="s">
        <v>60</v>
      </c>
      <c r="Q21" s="61"/>
      <c r="R21" s="67" t="s">
        <v>71</v>
      </c>
      <c r="S21" s="68" t="s">
        <v>64</v>
      </c>
      <c r="T21" s="68" t="s">
        <v>60</v>
      </c>
      <c r="U21" s="61"/>
      <c r="V21" s="67" t="s">
        <v>71</v>
      </c>
      <c r="W21" s="68" t="s">
        <v>64</v>
      </c>
      <c r="X21" s="68" t="s">
        <v>60</v>
      </c>
      <c r="Y21" s="61"/>
      <c r="Z21" s="67" t="s">
        <v>71</v>
      </c>
      <c r="AA21" s="68" t="s">
        <v>64</v>
      </c>
      <c r="AB21" s="68" t="s">
        <v>60</v>
      </c>
      <c r="AC21" s="58"/>
      <c r="AD21" s="67" t="s">
        <v>71</v>
      </c>
      <c r="AE21" s="68" t="s">
        <v>64</v>
      </c>
      <c r="AF21" s="68" t="s">
        <v>60</v>
      </c>
      <c r="AG21" s="61"/>
      <c r="AH21" s="67" t="s">
        <v>71</v>
      </c>
      <c r="AI21" s="68" t="s">
        <v>64</v>
      </c>
      <c r="AJ21" s="68" t="s">
        <v>60</v>
      </c>
      <c r="AK21" s="61"/>
      <c r="AL21" s="67" t="s">
        <v>71</v>
      </c>
      <c r="AM21" s="68" t="s">
        <v>64</v>
      </c>
      <c r="AN21" s="68" t="s">
        <v>60</v>
      </c>
      <c r="AO21" s="61"/>
      <c r="AP21" s="67" t="s">
        <v>71</v>
      </c>
      <c r="AQ21" s="68" t="s">
        <v>64</v>
      </c>
      <c r="AR21" s="68" t="s">
        <v>60</v>
      </c>
      <c r="AS21" s="61"/>
      <c r="AT21" s="67" t="s">
        <v>71</v>
      </c>
      <c r="AU21" s="68" t="s">
        <v>64</v>
      </c>
      <c r="AV21" s="68" t="s">
        <v>60</v>
      </c>
      <c r="AW21" s="61"/>
      <c r="AX21" s="67" t="s">
        <v>71</v>
      </c>
      <c r="AY21" s="68" t="s">
        <v>64</v>
      </c>
      <c r="AZ21" s="68" t="s">
        <v>60</v>
      </c>
      <c r="BA21" s="61"/>
      <c r="BB21" s="67" t="s">
        <v>71</v>
      </c>
      <c r="BC21" s="68" t="s">
        <v>64</v>
      </c>
      <c r="BD21" s="68" t="s">
        <v>60</v>
      </c>
      <c r="BE21" s="61"/>
      <c r="BF21" s="67" t="s">
        <v>71</v>
      </c>
      <c r="BG21" s="68" t="s">
        <v>64</v>
      </c>
      <c r="BH21" s="68" t="s">
        <v>60</v>
      </c>
      <c r="BI21" s="61"/>
      <c r="BJ21" s="67" t="s">
        <v>71</v>
      </c>
      <c r="BK21" s="68" t="s">
        <v>64</v>
      </c>
      <c r="BL21" s="68" t="s">
        <v>60</v>
      </c>
      <c r="BM21" s="61"/>
      <c r="BN21" s="67" t="s">
        <v>71</v>
      </c>
      <c r="BO21" s="68" t="s">
        <v>64</v>
      </c>
      <c r="BP21" s="68" t="s">
        <v>60</v>
      </c>
      <c r="BQ21" s="83"/>
      <c r="BR21" s="63"/>
    </row>
    <row r="22" spans="1:70" s="48" customFormat="1" ht="30" customHeight="1">
      <c r="A22" s="97">
        <v>1</v>
      </c>
      <c r="B22" s="401" t="s">
        <v>75</v>
      </c>
      <c r="C22" s="401" t="s">
        <v>76</v>
      </c>
      <c r="D22" s="71" cm="1">
        <f t="array" ref="D22">G22+K22+H22+L22</f>
        <v>12</v>
      </c>
      <c r="F22" s="103">
        <v>0</v>
      </c>
      <c r="G22" s="109">
        <v>0</v>
      </c>
      <c r="H22" s="105">
        <v>1</v>
      </c>
      <c r="I22" s="124"/>
      <c r="J22" s="103">
        <v>10.029999999999999</v>
      </c>
      <c r="K22" s="109">
        <v>10</v>
      </c>
      <c r="L22" s="105">
        <v>1</v>
      </c>
      <c r="M22" s="73"/>
      <c r="N22" s="108"/>
      <c r="O22" s="109"/>
      <c r="P22" s="105"/>
      <c r="R22" s="110"/>
      <c r="S22" s="111"/>
      <c r="T22" s="105"/>
      <c r="V22" s="108"/>
      <c r="W22" s="109"/>
      <c r="X22" s="105"/>
      <c r="Z22" s="108"/>
      <c r="AA22" s="109"/>
      <c r="AB22" s="105"/>
      <c r="AC22" s="74"/>
      <c r="AD22" s="103"/>
      <c r="AE22" s="104"/>
      <c r="AF22" s="105"/>
      <c r="AH22" s="103"/>
      <c r="AI22" s="104"/>
      <c r="AJ22" s="105"/>
      <c r="AL22" s="103"/>
      <c r="AM22" s="104"/>
      <c r="AN22" s="105"/>
      <c r="AP22" s="103"/>
      <c r="AQ22" s="104"/>
      <c r="AR22" s="105"/>
      <c r="AT22" s="103"/>
      <c r="AU22" s="104"/>
      <c r="AV22" s="105"/>
      <c r="AX22" s="103"/>
      <c r="AY22" s="104"/>
      <c r="AZ22" s="105"/>
      <c r="BB22" s="103"/>
      <c r="BC22" s="104"/>
      <c r="BD22" s="105"/>
      <c r="BF22" s="103"/>
      <c r="BG22" s="104"/>
      <c r="BH22" s="105"/>
      <c r="BJ22" s="103"/>
      <c r="BK22" s="104"/>
      <c r="BL22" s="105"/>
      <c r="BN22" s="103"/>
      <c r="BO22" s="104"/>
      <c r="BP22" s="105"/>
      <c r="BQ22" s="75" cm="1">
        <f t="array" ref="BQ22">SUM(H22,L22,P22,T22,X22,AB22,AF22,AJ22,AN22,AR22,AV22,AZ22,BD22,BH22,BL22,BP22)</f>
        <v>2</v>
      </c>
      <c r="BR22" s="93" cm="1">
        <f t="array" ref="BR22">AVERAGE(F22,J22,N22,R22,V22,Z22,AD22,AH22,AL22,AP22,AT22,AX22,BB22,BF22,BJ22,BN22)</f>
        <v>5.0149999999999997</v>
      </c>
    </row>
    <row r="23" spans="1:70" s="48" customFormat="1" ht="30" customHeight="1">
      <c r="A23" s="97">
        <v>2</v>
      </c>
      <c r="B23" s="401" t="s">
        <v>77</v>
      </c>
      <c r="C23" s="401" t="s">
        <v>78</v>
      </c>
      <c r="D23" s="71" cm="1">
        <f t="array" ref="D23">G23+K23+H23+L23</f>
        <v>2</v>
      </c>
      <c r="F23" s="98">
        <v>0</v>
      </c>
      <c r="G23" s="99">
        <v>0</v>
      </c>
      <c r="H23" s="100">
        <v>1</v>
      </c>
      <c r="I23" s="124"/>
      <c r="J23" s="98">
        <v>0</v>
      </c>
      <c r="K23" s="99">
        <v>0</v>
      </c>
      <c r="L23" s="100">
        <v>1</v>
      </c>
      <c r="M23" s="73"/>
      <c r="N23" s="102"/>
      <c r="O23" s="99"/>
      <c r="P23" s="100"/>
      <c r="R23" s="102"/>
      <c r="S23" s="99"/>
      <c r="T23" s="100"/>
      <c r="V23" s="102"/>
      <c r="W23" s="99"/>
      <c r="X23" s="100"/>
      <c r="Z23" s="102"/>
      <c r="AA23" s="99"/>
      <c r="AB23" s="100"/>
      <c r="AC23" s="417"/>
      <c r="AD23" s="98"/>
      <c r="AE23" s="98"/>
      <c r="AF23" s="100"/>
      <c r="AH23" s="98"/>
      <c r="AI23" s="98"/>
      <c r="AJ23" s="100"/>
      <c r="AL23" s="98"/>
      <c r="AM23" s="98"/>
      <c r="AN23" s="100"/>
      <c r="AP23" s="98"/>
      <c r="AQ23" s="98"/>
      <c r="AR23" s="100"/>
      <c r="AT23" s="98"/>
      <c r="AU23" s="98"/>
      <c r="AV23" s="100"/>
      <c r="AX23" s="98"/>
      <c r="AY23" s="98"/>
      <c r="AZ23" s="100"/>
      <c r="BB23" s="98"/>
      <c r="BC23" s="98"/>
      <c r="BD23" s="100"/>
      <c r="BF23" s="98"/>
      <c r="BG23" s="98"/>
      <c r="BH23" s="100"/>
      <c r="BJ23" s="98"/>
      <c r="BK23" s="98"/>
      <c r="BL23" s="100"/>
      <c r="BN23" s="98"/>
      <c r="BO23" s="98"/>
      <c r="BP23" s="100"/>
      <c r="BQ23" s="75" cm="1">
        <f t="array" ref="BQ23">SUM(H23,L23,P23,T23,X23,AB23,AF23,AJ23,AN23,AR23,AV23,AZ23,BD23,BH23,BL23,BP23)</f>
        <v>2</v>
      </c>
      <c r="BR23" s="93" cm="1">
        <f t="array" ref="BR23">AVERAGE(F23,J23,N23,R23,V23,Z23,AD23,AH23,AL23,AP23,AT23,AX23,BB23,BF23,BJ23,BN23)</f>
        <v>0</v>
      </c>
    </row>
    <row r="24" spans="1:70" s="48" customFormat="1" ht="30" customHeight="1">
      <c r="A24" s="97" cm="1">
        <f t="array" ref="A24">ROW(A3)</f>
        <v>3</v>
      </c>
      <c r="B24" s="401" t="s">
        <v>65</v>
      </c>
      <c r="C24" s="401" t="s">
        <v>66</v>
      </c>
      <c r="D24" s="71" cm="1">
        <f t="array" ref="D24">SUM(G24,K24,O24,S24,W24,AA24,AE24,AI24,AM24,AQ24,AU24,AY24,BC24,BG24,BK24,BO24,BQ24)</f>
        <v>2</v>
      </c>
      <c r="F24" s="103">
        <v>0</v>
      </c>
      <c r="G24" s="109">
        <v>0</v>
      </c>
      <c r="H24" s="105">
        <v>1</v>
      </c>
      <c r="I24" s="124"/>
      <c r="J24" s="103">
        <v>0</v>
      </c>
      <c r="K24" s="109">
        <v>0</v>
      </c>
      <c r="L24" s="105">
        <v>1</v>
      </c>
      <c r="M24" s="73"/>
      <c r="N24" s="108"/>
      <c r="O24" s="109"/>
      <c r="P24" s="105"/>
      <c r="R24" s="110"/>
      <c r="S24" s="111"/>
      <c r="T24" s="105"/>
      <c r="V24" s="108"/>
      <c r="W24" s="109"/>
      <c r="X24" s="105"/>
      <c r="Z24" s="108"/>
      <c r="AA24" s="109"/>
      <c r="AB24" s="105"/>
      <c r="AC24" s="74"/>
      <c r="AD24" s="103"/>
      <c r="AE24" s="104"/>
      <c r="AF24" s="105"/>
      <c r="AH24" s="103"/>
      <c r="AI24" s="104"/>
      <c r="AJ24" s="105"/>
      <c r="AL24" s="103"/>
      <c r="AM24" s="104"/>
      <c r="AN24" s="105"/>
      <c r="AP24" s="103"/>
      <c r="AQ24" s="104"/>
      <c r="AR24" s="105"/>
      <c r="AT24" s="103"/>
      <c r="AU24" s="104"/>
      <c r="AV24" s="105"/>
      <c r="AX24" s="103"/>
      <c r="AY24" s="104"/>
      <c r="AZ24" s="105"/>
      <c r="BB24" s="103"/>
      <c r="BC24" s="104"/>
      <c r="BD24" s="105"/>
      <c r="BF24" s="103"/>
      <c r="BG24" s="104"/>
      <c r="BH24" s="105"/>
      <c r="BJ24" s="103"/>
      <c r="BK24" s="104"/>
      <c r="BL24" s="105"/>
      <c r="BN24" s="103"/>
      <c r="BO24" s="104"/>
      <c r="BP24" s="105"/>
      <c r="BQ24" s="75" cm="1">
        <f t="array" ref="BQ24">SUM(H24,L24,P24,T24,X24,AB24,AF24,AJ24,AN24,AR24,AV24,AZ24,BD24,BH24,BL24,BP24)</f>
        <v>2</v>
      </c>
      <c r="BR24" s="93" cm="1">
        <f t="array" ref="BR24">AVERAGE(F24,J24,N24,R24,V24,Z24,AD24,AH24,AL24,AP24,AT24,AX24,BB24,BF24,BJ24,BN24)</f>
        <v>0</v>
      </c>
    </row>
    <row r="25" spans="1:70" s="48" customFormat="1" ht="30" customHeight="1">
      <c r="A25" s="97">
        <v>4</v>
      </c>
      <c r="B25" s="401" t="s">
        <v>67</v>
      </c>
      <c r="C25" s="401" t="s">
        <v>68</v>
      </c>
      <c r="D25" s="71" cm="1">
        <f t="array" ref="D25">G25+K25+H25+L25</f>
        <v>2</v>
      </c>
      <c r="F25" s="103">
        <v>0</v>
      </c>
      <c r="G25" s="109">
        <v>0</v>
      </c>
      <c r="H25" s="105">
        <v>1</v>
      </c>
      <c r="I25" s="72"/>
      <c r="J25" s="103">
        <v>0</v>
      </c>
      <c r="K25" s="109">
        <v>0</v>
      </c>
      <c r="L25" s="105">
        <v>1</v>
      </c>
      <c r="M25" s="73"/>
      <c r="N25" s="108"/>
      <c r="O25" s="109"/>
      <c r="P25" s="105"/>
      <c r="R25" s="110"/>
      <c r="S25" s="111"/>
      <c r="T25" s="105"/>
      <c r="V25" s="108"/>
      <c r="W25" s="109"/>
      <c r="X25" s="105"/>
      <c r="Z25" s="108"/>
      <c r="AA25" s="109"/>
      <c r="AB25" s="105"/>
      <c r="AC25" s="418"/>
      <c r="AD25" s="103"/>
      <c r="AE25" s="104"/>
      <c r="AF25" s="105"/>
      <c r="AH25" s="103"/>
      <c r="AI25" s="104"/>
      <c r="AJ25" s="105"/>
      <c r="AL25" s="103"/>
      <c r="AM25" s="104"/>
      <c r="AN25" s="105"/>
      <c r="AP25" s="103"/>
      <c r="AQ25" s="104"/>
      <c r="AR25" s="105"/>
      <c r="AT25" s="103"/>
      <c r="AU25" s="104"/>
      <c r="AV25" s="105"/>
      <c r="AX25" s="103"/>
      <c r="AY25" s="104"/>
      <c r="AZ25" s="105"/>
      <c r="BB25" s="103"/>
      <c r="BC25" s="104"/>
      <c r="BD25" s="105"/>
      <c r="BF25" s="103"/>
      <c r="BG25" s="104"/>
      <c r="BH25" s="105"/>
      <c r="BJ25" s="103"/>
      <c r="BK25" s="104"/>
      <c r="BL25" s="105"/>
      <c r="BN25" s="103"/>
      <c r="BO25" s="104"/>
      <c r="BP25" s="105"/>
      <c r="BQ25" s="75" cm="1">
        <f t="array" ref="BQ25">SUM(H25,L25,P25,T25,X25,AB25,AF25,AJ25,AN25,AR25,AV25,AZ25,BD25,BH25,BL25,BP25)</f>
        <v>2</v>
      </c>
      <c r="BR25" s="93" cm="1">
        <f t="array" ref="BR25">AVERAGE(F25,J25,N25,R25,V25,Z25,AD25,AH25,AL25,AP25,AT25,AX25,BB25,BF25,BJ25,BN25)</f>
        <v>0</v>
      </c>
    </row>
    <row r="26" spans="1:70" s="76" customFormat="1" ht="30" customHeight="1">
      <c r="A26" s="331" t="s">
        <v>69</v>
      </c>
      <c r="B26" s="332"/>
      <c r="C26" s="332"/>
      <c r="D26" s="71" cm="1">
        <f t="array" ref="D26">SUM(D22:D25)</f>
        <v>18</v>
      </c>
      <c r="E26" s="77"/>
      <c r="F26" s="78"/>
      <c r="G26" s="79" cm="1">
        <f t="array" ref="G26">SUM(G22:G25)</f>
        <v>0</v>
      </c>
      <c r="H26" s="80" cm="1">
        <f t="array" ref="H26">SUM(H22:H25)</f>
        <v>4</v>
      </c>
      <c r="I26" s="78"/>
      <c r="J26" s="78"/>
      <c r="K26" s="79" cm="1">
        <f t="array" ref="K26">SUM(K22:K25)</f>
        <v>10</v>
      </c>
      <c r="L26" s="80" cm="1">
        <f t="array" ref="L26">SUM(L22:L25)</f>
        <v>4</v>
      </c>
      <c r="M26" s="61"/>
      <c r="N26" s="81"/>
      <c r="O26" s="79" cm="1">
        <f t="array" ref="O26">SUM(O22:O25)</f>
        <v>0</v>
      </c>
      <c r="P26" s="80" cm="1">
        <f t="array" ref="P26">SUM(P22:P25)</f>
        <v>0</v>
      </c>
      <c r="Q26" s="61"/>
      <c r="R26" s="81"/>
      <c r="S26" s="79" cm="1">
        <f t="array" ref="S26">SUM(S22:S25)</f>
        <v>0</v>
      </c>
      <c r="T26" s="80" cm="1">
        <f t="array" ref="T26">SUM(T22:T25)</f>
        <v>0</v>
      </c>
      <c r="U26" s="61"/>
      <c r="V26" s="81"/>
      <c r="W26" s="79" cm="1">
        <f t="array" ref="W26">SUM(W22:W25)</f>
        <v>0</v>
      </c>
      <c r="X26" s="80" cm="1">
        <f t="array" ref="X26">SUM(X22:X25)</f>
        <v>0</v>
      </c>
      <c r="Y26" s="61"/>
      <c r="Z26" s="81"/>
      <c r="AA26" s="79" cm="1">
        <f t="array" ref="AA26">SUM(AA22:AA25)</f>
        <v>0</v>
      </c>
      <c r="AB26" s="80" cm="1">
        <f t="array" ref="AB26">SUM(AB22:AB25)</f>
        <v>0</v>
      </c>
      <c r="AC26" s="82"/>
      <c r="AD26" s="78"/>
      <c r="AE26" s="78" cm="1">
        <f t="array" ref="AE26">SUM(AE22:AE25)</f>
        <v>0</v>
      </c>
      <c r="AF26" s="80" cm="1">
        <f t="array" ref="AF26">SUM(AF22:AF25)</f>
        <v>0</v>
      </c>
      <c r="AG26" s="61"/>
      <c r="AH26" s="78"/>
      <c r="AI26" s="78" cm="1">
        <f t="array" ref="AI26">SUM(AI22:AI25)</f>
        <v>0</v>
      </c>
      <c r="AJ26" s="80" cm="1">
        <f t="array" ref="AJ26">SUM(AJ22:AJ25)</f>
        <v>0</v>
      </c>
      <c r="AK26" s="82"/>
      <c r="AL26" s="78"/>
      <c r="AM26" s="78" cm="1">
        <f t="array" ref="AM26">SUM(AM22:AM25)</f>
        <v>0</v>
      </c>
      <c r="AN26" s="80" cm="1">
        <f t="array" ref="AN26">SUM(AN22:AN25)</f>
        <v>0</v>
      </c>
      <c r="AO26" s="61"/>
      <c r="AP26" s="78"/>
      <c r="AQ26" s="78" cm="1">
        <f t="array" ref="AQ26">SUM(AQ22:AQ25)</f>
        <v>0</v>
      </c>
      <c r="AR26" s="80" cm="1">
        <f t="array" ref="AR26">SUM(AR22:AR25)</f>
        <v>0</v>
      </c>
      <c r="AS26" s="61"/>
      <c r="AT26" s="78"/>
      <c r="AU26" s="78" cm="1">
        <f t="array" ref="AU26">SUM(AU22:AU25)</f>
        <v>0</v>
      </c>
      <c r="AV26" s="80" cm="1">
        <f t="array" ref="AV26">SUM(AV22:AV25)</f>
        <v>0</v>
      </c>
      <c r="AW26" s="61"/>
      <c r="AX26" s="78"/>
      <c r="AY26" s="78" cm="1">
        <f t="array" ref="AY26">SUM(AY22:AY25)</f>
        <v>0</v>
      </c>
      <c r="AZ26" s="80" cm="1">
        <f t="array" ref="AZ26">SUM(AZ22:AZ25)</f>
        <v>0</v>
      </c>
      <c r="BA26" s="61"/>
      <c r="BB26" s="78"/>
      <c r="BC26" s="78" cm="1">
        <f t="array" ref="BC26">SUM(BC22:BC25)</f>
        <v>0</v>
      </c>
      <c r="BD26" s="80" cm="1">
        <f t="array" ref="BD26">SUM(BD22:BD25)</f>
        <v>0</v>
      </c>
      <c r="BE26" s="61"/>
      <c r="BF26" s="78"/>
      <c r="BG26" s="78" cm="1">
        <f t="array" ref="BG26">SUM(BG22:BG25)</f>
        <v>0</v>
      </c>
      <c r="BH26" s="80" cm="1">
        <f t="array" ref="BH26">SUM(BH22:BH25)</f>
        <v>0</v>
      </c>
      <c r="BI26" s="61"/>
      <c r="BJ26" s="78"/>
      <c r="BK26" s="78" cm="1">
        <f t="array" ref="BK26">SUM(BK22:BK25)</f>
        <v>0</v>
      </c>
      <c r="BL26" s="80" cm="1">
        <f t="array" ref="BL26">SUM(BL22:BL25)</f>
        <v>0</v>
      </c>
      <c r="BM26" s="61"/>
      <c r="BN26" s="78"/>
      <c r="BO26" s="78" cm="1">
        <f t="array" ref="BO26">SUM(BO22:BO25)</f>
        <v>0</v>
      </c>
      <c r="BP26" s="80" cm="1">
        <f t="array" ref="BP26">SUM(BP22:BP25)</f>
        <v>0</v>
      </c>
      <c r="BQ26" s="83"/>
      <c r="BR26" s="84"/>
    </row>
    <row r="27" spans="1:70" s="48" customFormat="1" ht="30" customHeight="1">
      <c r="A27" s="125"/>
      <c r="B27" s="126"/>
      <c r="D27" s="71"/>
      <c r="F27" s="117"/>
      <c r="G27" s="88"/>
      <c r="H27" s="89"/>
      <c r="I27" s="90"/>
      <c r="J27" s="117"/>
      <c r="K27" s="88"/>
      <c r="L27" s="89"/>
      <c r="M27" s="91"/>
      <c r="N27" s="118"/>
      <c r="O27" s="88"/>
      <c r="P27" s="89"/>
      <c r="R27" s="118"/>
      <c r="S27" s="88"/>
      <c r="T27" s="89"/>
      <c r="V27" s="118"/>
      <c r="W27" s="88"/>
      <c r="X27" s="89"/>
      <c r="Z27" s="118"/>
      <c r="AA27" s="88"/>
      <c r="AB27" s="89"/>
      <c r="AC27" s="119"/>
      <c r="AD27" s="117"/>
      <c r="AE27" s="87"/>
      <c r="AF27" s="89"/>
      <c r="AH27" s="117"/>
      <c r="AI27" s="87"/>
      <c r="AJ27" s="89"/>
      <c r="AL27" s="117"/>
      <c r="AM27" s="87"/>
      <c r="AN27" s="89"/>
      <c r="AP27" s="117"/>
      <c r="AQ27" s="87"/>
      <c r="AR27" s="89"/>
      <c r="AT27" s="117"/>
      <c r="AU27" s="87"/>
      <c r="AV27" s="89"/>
      <c r="AX27" s="117"/>
      <c r="AY27" s="87"/>
      <c r="AZ27" s="89"/>
      <c r="BB27" s="117"/>
      <c r="BC27" s="87"/>
      <c r="BD27" s="89"/>
      <c r="BF27" s="117"/>
      <c r="BG27" s="87"/>
      <c r="BH27" s="89"/>
      <c r="BJ27" s="117"/>
      <c r="BK27" s="87"/>
      <c r="BL27" s="89"/>
      <c r="BN27" s="117"/>
      <c r="BO27" s="87"/>
      <c r="BP27" s="89"/>
      <c r="BQ27" s="120"/>
    </row>
    <row r="28" spans="1:70" s="57" customFormat="1" ht="64" customHeight="1">
      <c r="A28" s="333" t="s">
        <v>79</v>
      </c>
      <c r="B28" s="334"/>
      <c r="C28" s="334"/>
      <c r="D28" s="71"/>
      <c r="F28" s="67" t="s">
        <v>71</v>
      </c>
      <c r="G28" s="68" t="s">
        <v>64</v>
      </c>
      <c r="H28" s="68" t="s">
        <v>60</v>
      </c>
      <c r="I28" s="69"/>
      <c r="J28" s="67" t="s">
        <v>71</v>
      </c>
      <c r="K28" s="68" t="s">
        <v>64</v>
      </c>
      <c r="L28" s="68" t="s">
        <v>60</v>
      </c>
      <c r="M28" s="70"/>
      <c r="N28" s="67" t="s">
        <v>71</v>
      </c>
      <c r="O28" s="68" t="s">
        <v>64</v>
      </c>
      <c r="P28" s="68" t="s">
        <v>60</v>
      </c>
      <c r="Q28" s="61"/>
      <c r="R28" s="67" t="s">
        <v>71</v>
      </c>
      <c r="S28" s="68" t="s">
        <v>64</v>
      </c>
      <c r="T28" s="68" t="s">
        <v>60</v>
      </c>
      <c r="U28" s="61"/>
      <c r="V28" s="67" t="s">
        <v>71</v>
      </c>
      <c r="W28" s="68" t="s">
        <v>64</v>
      </c>
      <c r="X28" s="68" t="s">
        <v>60</v>
      </c>
      <c r="Y28" s="61"/>
      <c r="Z28" s="67" t="s">
        <v>71</v>
      </c>
      <c r="AA28" s="68" t="s">
        <v>64</v>
      </c>
      <c r="AB28" s="68" t="s">
        <v>60</v>
      </c>
      <c r="AC28" s="58"/>
      <c r="AD28" s="67" t="s">
        <v>71</v>
      </c>
      <c r="AE28" s="68" t="s">
        <v>64</v>
      </c>
      <c r="AF28" s="68" t="s">
        <v>60</v>
      </c>
      <c r="AG28" s="61"/>
      <c r="AH28" s="67" t="s">
        <v>71</v>
      </c>
      <c r="AI28" s="68" t="s">
        <v>64</v>
      </c>
      <c r="AJ28" s="68" t="s">
        <v>60</v>
      </c>
      <c r="AK28" s="61"/>
      <c r="AL28" s="67" t="s">
        <v>71</v>
      </c>
      <c r="AM28" s="68" t="s">
        <v>64</v>
      </c>
      <c r="AN28" s="68" t="s">
        <v>60</v>
      </c>
      <c r="AO28" s="61"/>
      <c r="AP28" s="67" t="s">
        <v>71</v>
      </c>
      <c r="AQ28" s="68" t="s">
        <v>64</v>
      </c>
      <c r="AR28" s="68" t="s">
        <v>60</v>
      </c>
      <c r="AS28" s="61"/>
      <c r="AT28" s="67" t="s">
        <v>71</v>
      </c>
      <c r="AU28" s="68" t="s">
        <v>64</v>
      </c>
      <c r="AV28" s="68" t="s">
        <v>60</v>
      </c>
      <c r="AW28" s="61"/>
      <c r="AX28" s="67" t="s">
        <v>71</v>
      </c>
      <c r="AY28" s="68" t="s">
        <v>64</v>
      </c>
      <c r="AZ28" s="68" t="s">
        <v>60</v>
      </c>
      <c r="BA28" s="61"/>
      <c r="BB28" s="67" t="s">
        <v>71</v>
      </c>
      <c r="BC28" s="68" t="s">
        <v>64</v>
      </c>
      <c r="BD28" s="68" t="s">
        <v>60</v>
      </c>
      <c r="BE28" s="61"/>
      <c r="BF28" s="67" t="s">
        <v>71</v>
      </c>
      <c r="BG28" s="68" t="s">
        <v>64</v>
      </c>
      <c r="BH28" s="68" t="s">
        <v>60</v>
      </c>
      <c r="BI28" s="61"/>
      <c r="BJ28" s="67" t="s">
        <v>71</v>
      </c>
      <c r="BK28" s="68" t="s">
        <v>64</v>
      </c>
      <c r="BL28" s="68" t="s">
        <v>60</v>
      </c>
      <c r="BM28" s="61"/>
      <c r="BN28" s="67" t="s">
        <v>71</v>
      </c>
      <c r="BO28" s="68" t="s">
        <v>64</v>
      </c>
      <c r="BP28" s="68" t="s">
        <v>60</v>
      </c>
      <c r="BQ28" s="83"/>
      <c r="BR28" s="63"/>
    </row>
    <row r="29" spans="1:70" s="406" customFormat="1" ht="30" customHeight="1">
      <c r="A29" s="403" cm="1">
        <f t="array" ref="A29">ROW(A1)</f>
        <v>1</v>
      </c>
      <c r="B29" s="419" t="s">
        <v>83</v>
      </c>
      <c r="C29" s="419" t="s">
        <v>68</v>
      </c>
      <c r="D29" s="405" cm="1">
        <f t="array" ref="D29">SUM(G29,K29,O29,S29,W29,AA29,AE29,AI29,AM29,AQ29,AU29,AY29,BC29,BG29,BK29,BO29,BQ29)</f>
        <v>19</v>
      </c>
      <c r="F29" s="422">
        <v>20.277999999999999</v>
      </c>
      <c r="G29" s="423">
        <v>9</v>
      </c>
      <c r="H29" s="424">
        <v>1</v>
      </c>
      <c r="I29" s="420"/>
      <c r="J29" s="425">
        <v>21.338000000000001</v>
      </c>
      <c r="K29" s="423">
        <v>8</v>
      </c>
      <c r="L29" s="424">
        <v>1</v>
      </c>
      <c r="M29" s="411"/>
      <c r="N29" s="426"/>
      <c r="O29" s="423"/>
      <c r="P29" s="424"/>
      <c r="R29" s="426"/>
      <c r="S29" s="423"/>
      <c r="T29" s="424"/>
      <c r="V29" s="426"/>
      <c r="W29" s="423"/>
      <c r="X29" s="424"/>
      <c r="Z29" s="426"/>
      <c r="AA29" s="423"/>
      <c r="AB29" s="424"/>
      <c r="AC29" s="428"/>
      <c r="AD29" s="426"/>
      <c r="AE29" s="425"/>
      <c r="AF29" s="424"/>
      <c r="AH29" s="426"/>
      <c r="AI29" s="425"/>
      <c r="AJ29" s="424"/>
      <c r="AL29" s="425"/>
      <c r="AM29" s="425"/>
      <c r="AN29" s="424"/>
      <c r="AP29" s="426"/>
      <c r="AQ29" s="425"/>
      <c r="AR29" s="424"/>
      <c r="AT29" s="426"/>
      <c r="AU29" s="425"/>
      <c r="AV29" s="424"/>
      <c r="AX29" s="426"/>
      <c r="AY29" s="425"/>
      <c r="AZ29" s="424"/>
      <c r="BB29" s="425"/>
      <c r="BC29" s="425"/>
      <c r="BD29" s="424"/>
      <c r="BF29" s="425"/>
      <c r="BG29" s="425"/>
      <c r="BH29" s="424"/>
      <c r="BJ29" s="425"/>
      <c r="BK29" s="425"/>
      <c r="BL29" s="424"/>
      <c r="BN29" s="425"/>
      <c r="BO29" s="425"/>
      <c r="BP29" s="424"/>
      <c r="BQ29" s="75" cm="1">
        <f t="array" ref="BQ29">SUM(H29,L29,P29,T29,X29,AB29,AF29,AJ29,AN29,AR29,AV29,AZ29,BD29,BH29,BL29,BP29)</f>
        <v>2</v>
      </c>
      <c r="BR29" s="93" cm="1">
        <f t="array" ref="BR29">AVERAGE(F29,J29,N29,R29,V29,Z29,AD29,AH29,AL29,AP29,AT29,AX29,BB29,BF29,BJ29,BN29)</f>
        <v>20.808</v>
      </c>
    </row>
    <row r="30" spans="1:70" s="406" customFormat="1" ht="30" customHeight="1">
      <c r="A30" s="403" cm="1">
        <f t="array" ref="A30">ROW(A2)</f>
        <v>2</v>
      </c>
      <c r="B30" s="419" t="s">
        <v>86</v>
      </c>
      <c r="C30" s="419" t="s">
        <v>87</v>
      </c>
      <c r="D30" s="405" cm="1">
        <f t="array" ref="D30">SUM(G30,K30,O30,S30,W30,AA30,AE30,AI30,AM30,AQ30,AU30,AY30,BC30,BG30,BK30,BO30,BQ30)</f>
        <v>19</v>
      </c>
      <c r="F30" s="422">
        <v>24.222999999999999</v>
      </c>
      <c r="G30" s="423">
        <v>7</v>
      </c>
      <c r="H30" s="424">
        <v>1</v>
      </c>
      <c r="I30" s="420"/>
      <c r="J30" s="425">
        <v>18.495999999999999</v>
      </c>
      <c r="K30" s="423">
        <v>10</v>
      </c>
      <c r="L30" s="424">
        <v>1</v>
      </c>
      <c r="M30" s="411"/>
      <c r="N30" s="426"/>
      <c r="O30" s="423"/>
      <c r="P30" s="424"/>
      <c r="R30" s="426"/>
      <c r="S30" s="423"/>
      <c r="T30" s="424"/>
      <c r="V30" s="426"/>
      <c r="W30" s="423"/>
      <c r="X30" s="424"/>
      <c r="Z30" s="426"/>
      <c r="AA30" s="423"/>
      <c r="AB30" s="424"/>
      <c r="AD30" s="426"/>
      <c r="AE30" s="425"/>
      <c r="AF30" s="424"/>
      <c r="AH30" s="426"/>
      <c r="AI30" s="425"/>
      <c r="AJ30" s="424"/>
      <c r="AL30" s="425"/>
      <c r="AM30" s="425"/>
      <c r="AN30" s="424"/>
      <c r="AP30" s="426"/>
      <c r="AQ30" s="425"/>
      <c r="AR30" s="424"/>
      <c r="AT30" s="426"/>
      <c r="AU30" s="425"/>
      <c r="AV30" s="424"/>
      <c r="AX30" s="426"/>
      <c r="AY30" s="425"/>
      <c r="AZ30" s="424"/>
      <c r="BB30" s="425"/>
      <c r="BC30" s="425"/>
      <c r="BD30" s="424"/>
      <c r="BF30" s="425"/>
      <c r="BG30" s="425"/>
      <c r="BH30" s="424"/>
      <c r="BJ30" s="425"/>
      <c r="BK30" s="425"/>
      <c r="BL30" s="424"/>
      <c r="BN30" s="425"/>
      <c r="BO30" s="425"/>
      <c r="BP30" s="424"/>
      <c r="BQ30" s="75" cm="1">
        <f t="array" ref="BQ30">SUM(H30,L30,P30,T30,X30,AB30,AF30,AJ30,AN30,AR30,AV30,AZ30,BD30,BH30,BL30,BP30)</f>
        <v>2</v>
      </c>
      <c r="BR30" s="93" cm="1">
        <f t="array" ref="BR30">AVERAGE(F30,J30,N30,R30,V30,Z30,AD30,AH30,AL30,AP30,AT30,AX30,BB30,BF30,BJ30,BN30)</f>
        <v>21.359499999999997</v>
      </c>
    </row>
    <row r="31" spans="1:70" s="406" customFormat="1" ht="30" customHeight="1">
      <c r="A31" s="403" cm="1">
        <f t="array" ref="A31">ROW(A3)</f>
        <v>3</v>
      </c>
      <c r="B31" s="419" t="s">
        <v>84</v>
      </c>
      <c r="C31" s="419" t="s">
        <v>85</v>
      </c>
      <c r="D31" s="405" cm="1">
        <f t="array" ref="D31">SUM(G31,K31,O31,S31,W31,AA31,AE31,AI31,AM31,AQ31,AU31,AY31,BC31,BG31,BK31,BO31,BQ31)</f>
        <v>19</v>
      </c>
      <c r="F31" s="422">
        <v>22.498000000000001</v>
      </c>
      <c r="G31" s="423">
        <v>8</v>
      </c>
      <c r="H31" s="424">
        <v>1</v>
      </c>
      <c r="I31" s="420"/>
      <c r="J31" s="425">
        <v>20.707999999999998</v>
      </c>
      <c r="K31" s="423">
        <v>9</v>
      </c>
      <c r="L31" s="424">
        <v>1</v>
      </c>
      <c r="M31" s="411"/>
      <c r="N31" s="426"/>
      <c r="O31" s="423"/>
      <c r="P31" s="424"/>
      <c r="R31" s="426"/>
      <c r="S31" s="423"/>
      <c r="T31" s="424"/>
      <c r="V31" s="426"/>
      <c r="W31" s="423"/>
      <c r="X31" s="424"/>
      <c r="Z31" s="426"/>
      <c r="AA31" s="423"/>
      <c r="AB31" s="424"/>
      <c r="AD31" s="426"/>
      <c r="AE31" s="425"/>
      <c r="AF31" s="424"/>
      <c r="AH31" s="426"/>
      <c r="AI31" s="425"/>
      <c r="AJ31" s="424"/>
      <c r="AL31" s="425"/>
      <c r="AM31" s="425"/>
      <c r="AN31" s="424"/>
      <c r="AP31" s="426"/>
      <c r="AQ31" s="425"/>
      <c r="AR31" s="424"/>
      <c r="AT31" s="426"/>
      <c r="AU31" s="425"/>
      <c r="AV31" s="424"/>
      <c r="AX31" s="426"/>
      <c r="AY31" s="425"/>
      <c r="AZ31" s="424"/>
      <c r="BB31" s="425"/>
      <c r="BC31" s="425"/>
      <c r="BD31" s="424"/>
      <c r="BF31" s="425"/>
      <c r="BG31" s="425"/>
      <c r="BH31" s="424"/>
      <c r="BJ31" s="425"/>
      <c r="BK31" s="425"/>
      <c r="BL31" s="424"/>
      <c r="BN31" s="425"/>
      <c r="BO31" s="425"/>
      <c r="BP31" s="424"/>
      <c r="BQ31" s="75" cm="1">
        <f t="array" ref="BQ31">SUM(H31,L31,P31,T31,X31,AB31,AF31,AJ31,AN31,AR31,AV31,AZ31,BD31,BH31,BL31,BP31)</f>
        <v>2</v>
      </c>
      <c r="BR31" s="93" cm="1">
        <f t="array" ref="BR31">AVERAGE(F31,J31,N31,R31,V31,Z31,AD31,AH31,AL31,AP31,AT31,AX31,BB31,BF31,BJ31,BN31)</f>
        <v>21.603000000000002</v>
      </c>
    </row>
    <row r="32" spans="1:70" s="406" customFormat="1" ht="30" customHeight="1">
      <c r="A32" s="403" cm="1">
        <f t="array" ref="A32">ROW(A4)</f>
        <v>4</v>
      </c>
      <c r="B32" s="419" t="s">
        <v>80</v>
      </c>
      <c r="C32" s="419" t="s">
        <v>81</v>
      </c>
      <c r="D32" s="405" cm="1">
        <f t="array" ref="D32">SUM(G32,K32,O32,S32,W32,AA32,AE32,AI32,AM32,AQ32,AU32,AY32,BC32,BG32,BK32,BO32,BQ32)</f>
        <v>12</v>
      </c>
      <c r="F32" s="407">
        <v>17.702999999999999</v>
      </c>
      <c r="G32" s="408">
        <v>10</v>
      </c>
      <c r="H32" s="409">
        <v>1</v>
      </c>
      <c r="I32" s="420"/>
      <c r="J32" s="421" t="s">
        <v>82</v>
      </c>
      <c r="K32" s="408">
        <v>0</v>
      </c>
      <c r="L32" s="409">
        <v>1</v>
      </c>
      <c r="M32" s="411"/>
      <c r="N32" s="412"/>
      <c r="O32" s="408"/>
      <c r="P32" s="409"/>
      <c r="R32" s="412"/>
      <c r="S32" s="408"/>
      <c r="T32" s="409"/>
      <c r="V32" s="412"/>
      <c r="W32" s="408"/>
      <c r="X32" s="409"/>
      <c r="Z32" s="412"/>
      <c r="AA32" s="408"/>
      <c r="AB32" s="409"/>
      <c r="AC32" s="429"/>
      <c r="AD32" s="412"/>
      <c r="AE32" s="414"/>
      <c r="AF32" s="409"/>
      <c r="AH32" s="412"/>
      <c r="AI32" s="414"/>
      <c r="AJ32" s="409"/>
      <c r="AL32" s="407"/>
      <c r="AM32" s="414"/>
      <c r="AN32" s="409"/>
      <c r="AP32" s="412"/>
      <c r="AQ32" s="414"/>
      <c r="AR32" s="409"/>
      <c r="AT32" s="412"/>
      <c r="AU32" s="414"/>
      <c r="AV32" s="409"/>
      <c r="AX32" s="412"/>
      <c r="AY32" s="414"/>
      <c r="AZ32" s="409"/>
      <c r="BB32" s="407"/>
      <c r="BC32" s="414"/>
      <c r="BD32" s="409"/>
      <c r="BF32" s="407"/>
      <c r="BG32" s="414"/>
      <c r="BH32" s="409"/>
      <c r="BJ32" s="407"/>
      <c r="BK32" s="414"/>
      <c r="BL32" s="409"/>
      <c r="BN32" s="407"/>
      <c r="BO32" s="414"/>
      <c r="BP32" s="409"/>
      <c r="BQ32" s="75" cm="1">
        <f t="array" ref="BQ32">SUM(H32,L32,P32,T32,X32,AB32,AF32,AJ32,AN32,AR32,AV32,AZ32,BD32,BH32,BL32,BP32)</f>
        <v>2</v>
      </c>
      <c r="BR32" s="93" cm="1">
        <f t="array" ref="BR32">AVERAGE(F32,J32,N32,R32,V32,Z32,AD32,AH32,AL32,AP32,AT32,AX32,BB32,BF32,BJ32,BN32)</f>
        <v>17.702999999999999</v>
      </c>
    </row>
    <row r="33" spans="1:70" s="406" customFormat="1" ht="30" customHeight="1">
      <c r="A33" s="403" cm="1">
        <f t="array" ref="A33">ROW(A5)</f>
        <v>5</v>
      </c>
      <c r="D33" s="405" cm="1">
        <f t="array" ref="D33">SUM(G33,K33,O33,S33,W33,AA33,AE33,AI33,AM33,AQ33,AU33,AY33,BC33,BG33,BK33,BO33,BQ33)</f>
        <v>0</v>
      </c>
      <c r="F33" s="427"/>
      <c r="G33" s="423"/>
      <c r="H33" s="424"/>
      <c r="I33" s="420"/>
      <c r="J33" s="425"/>
      <c r="K33" s="423"/>
      <c r="L33" s="424"/>
      <c r="M33" s="411"/>
      <c r="N33" s="426"/>
      <c r="O33" s="423"/>
      <c r="P33" s="424"/>
      <c r="R33" s="426"/>
      <c r="S33" s="423"/>
      <c r="T33" s="424"/>
      <c r="V33" s="426"/>
      <c r="W33" s="423"/>
      <c r="X33" s="424"/>
      <c r="Z33" s="426"/>
      <c r="AA33" s="423"/>
      <c r="AB33" s="424"/>
      <c r="AD33" s="426"/>
      <c r="AE33" s="425"/>
      <c r="AF33" s="424"/>
      <c r="AH33" s="426"/>
      <c r="AI33" s="425"/>
      <c r="AJ33" s="424"/>
      <c r="AL33" s="425"/>
      <c r="AM33" s="425"/>
      <c r="AN33" s="424"/>
      <c r="AP33" s="426"/>
      <c r="AQ33" s="425"/>
      <c r="AR33" s="424"/>
      <c r="AT33" s="426"/>
      <c r="AU33" s="425"/>
      <c r="AV33" s="424"/>
      <c r="AX33" s="426"/>
      <c r="AY33" s="425"/>
      <c r="AZ33" s="424"/>
      <c r="BB33" s="425"/>
      <c r="BC33" s="425"/>
      <c r="BD33" s="424"/>
      <c r="BF33" s="425"/>
      <c r="BG33" s="425"/>
      <c r="BH33" s="424"/>
      <c r="BJ33" s="425"/>
      <c r="BK33" s="425"/>
      <c r="BL33" s="424"/>
      <c r="BN33" s="425"/>
      <c r="BO33" s="425"/>
      <c r="BP33" s="424"/>
      <c r="BQ33" s="75" cm="1">
        <f t="array" ref="BQ33">SUM(H33,L33,P33,T33,X33,AB33,AF33,AJ33,AN33,AR33,AV33,AZ33,BD33,BH33,BL33,BP33)</f>
        <v>0</v>
      </c>
      <c r="BR33" s="93" t="e" cm="1">
        <f t="array" ref="BR33">AVERAGE(F33,J33,N33,R33,V33,Z33,AD33,AH33,AL33,AP33,AT33,AX33,BB33,BF33,BJ33,BN33)</f>
        <v>#DIV/0!</v>
      </c>
    </row>
    <row r="34" spans="1:70" s="76" customFormat="1" ht="30" customHeight="1">
      <c r="A34" s="331" t="s">
        <v>69</v>
      </c>
      <c r="B34" s="332"/>
      <c r="C34" s="332"/>
      <c r="D34" s="71" cm="1">
        <f t="array" ref="D34">SUM(D29:D33)</f>
        <v>69</v>
      </c>
      <c r="E34" s="114"/>
      <c r="F34" s="78"/>
      <c r="G34" s="79" cm="1">
        <f t="array" ref="G34">SUM(G29:G33)</f>
        <v>34</v>
      </c>
      <c r="H34" s="80" cm="1">
        <f t="array" ref="H34">SUM(H29:H33)</f>
        <v>4</v>
      </c>
      <c r="I34" s="128"/>
      <c r="J34" s="78"/>
      <c r="K34" s="79" cm="1">
        <f t="array" ref="K34">SUM(K29:K33)</f>
        <v>27</v>
      </c>
      <c r="L34" s="80" cm="1">
        <f t="array" ref="L34">SUM(L29:L33)</f>
        <v>4</v>
      </c>
      <c r="M34" s="61"/>
      <c r="N34" s="81"/>
      <c r="O34" s="79" cm="1">
        <f t="array" ref="O34">SUM(O29:O33)</f>
        <v>0</v>
      </c>
      <c r="P34" s="80" cm="1">
        <f t="array" ref="P34">SUM(P29:P33)</f>
        <v>0</v>
      </c>
      <c r="Q34" s="61"/>
      <c r="R34" s="81"/>
      <c r="S34" s="79" cm="1">
        <f t="array" ref="S34">SUM(S29:S33)</f>
        <v>0</v>
      </c>
      <c r="T34" s="80" cm="1">
        <f t="array" ref="T34">SUM(T29:T33)</f>
        <v>0</v>
      </c>
      <c r="U34" s="61"/>
      <c r="V34" s="81"/>
      <c r="W34" s="79" cm="1">
        <f t="array" ref="W34">SUM(W29:W33)</f>
        <v>0</v>
      </c>
      <c r="X34" s="80" cm="1">
        <f t="array" ref="X34">SUM(X29:X33)</f>
        <v>0</v>
      </c>
      <c r="Y34" s="61"/>
      <c r="Z34" s="81"/>
      <c r="AA34" s="79" cm="1">
        <f t="array" ref="AA34">SUM(AA29:AA33)</f>
        <v>0</v>
      </c>
      <c r="AB34" s="80" cm="1">
        <f t="array" ref="AB34">SUM(AB29:AB33)</f>
        <v>0</v>
      </c>
      <c r="AC34" s="82"/>
      <c r="AD34" s="78"/>
      <c r="AE34" s="78" cm="1">
        <f t="array" ref="AE34">SUM(AE29:AE33)</f>
        <v>0</v>
      </c>
      <c r="AF34" s="80" cm="1">
        <f t="array" ref="AF34">SUM(AF29:AF33)</f>
        <v>0</v>
      </c>
      <c r="AG34" s="61"/>
      <c r="AH34" s="78"/>
      <c r="AI34" s="78" cm="1">
        <f t="array" ref="AI34">SUM(AI29:AI33)</f>
        <v>0</v>
      </c>
      <c r="AJ34" s="80" cm="1">
        <f t="array" ref="AJ34">SUM(AJ29:AJ33)</f>
        <v>0</v>
      </c>
      <c r="AK34" s="82"/>
      <c r="AL34" s="78"/>
      <c r="AM34" s="78" cm="1">
        <f t="array" ref="AM34">SUM(AM29:AM33)</f>
        <v>0</v>
      </c>
      <c r="AN34" s="80" cm="1">
        <f t="array" ref="AN34">SUM(AN29:AN33)</f>
        <v>0</v>
      </c>
      <c r="AO34" s="61"/>
      <c r="AP34" s="78"/>
      <c r="AQ34" s="78" cm="1">
        <f t="array" ref="AQ34">SUM(AQ29:AQ33)</f>
        <v>0</v>
      </c>
      <c r="AR34" s="80" cm="1">
        <f t="array" ref="AR34">SUM(AR29:AR33)</f>
        <v>0</v>
      </c>
      <c r="AS34" s="61"/>
      <c r="AT34" s="78"/>
      <c r="AU34" s="78" cm="1">
        <f t="array" ref="AU34">SUM(AU29:AU33)</f>
        <v>0</v>
      </c>
      <c r="AV34" s="80" cm="1">
        <f t="array" ref="AV34">SUM(AV29:AV33)</f>
        <v>0</v>
      </c>
      <c r="AW34" s="61"/>
      <c r="AX34" s="78"/>
      <c r="AY34" s="78" cm="1">
        <f t="array" ref="AY34">SUM(AY29:AY33)</f>
        <v>0</v>
      </c>
      <c r="AZ34" s="80" cm="1">
        <f t="array" ref="AZ34">SUM(AZ29:AZ33)</f>
        <v>0</v>
      </c>
      <c r="BA34" s="61"/>
      <c r="BB34" s="78"/>
      <c r="BC34" s="78" cm="1">
        <f t="array" ref="BC34">SUM(BC29:BC33)</f>
        <v>0</v>
      </c>
      <c r="BD34" s="80" cm="1">
        <f t="array" ref="BD34">SUM(BD29:BD33)</f>
        <v>0</v>
      </c>
      <c r="BE34" s="61"/>
      <c r="BF34" s="78"/>
      <c r="BG34" s="78" cm="1">
        <f t="array" ref="BG34">SUM(BG29:BG33)</f>
        <v>0</v>
      </c>
      <c r="BH34" s="80" cm="1">
        <f t="array" ref="BH34">SUM(BH29:BH33)</f>
        <v>0</v>
      </c>
      <c r="BI34" s="61"/>
      <c r="BJ34" s="78"/>
      <c r="BK34" s="78" cm="1">
        <f t="array" ref="BK34">SUM(BK29:BK33)</f>
        <v>0</v>
      </c>
      <c r="BL34" s="80" cm="1">
        <f t="array" ref="BL34">SUM(BL29:BL33)</f>
        <v>0</v>
      </c>
      <c r="BM34" s="61"/>
      <c r="BN34" s="78"/>
      <c r="BO34" s="78" cm="1">
        <f t="array" ref="BO34">SUM(BO29:BO33)</f>
        <v>0</v>
      </c>
      <c r="BP34" s="80" cm="1">
        <f t="array" ref="BP34">SUM(BP29:BP33)</f>
        <v>0</v>
      </c>
      <c r="BQ34" s="83"/>
      <c r="BR34" s="84"/>
    </row>
    <row r="35" spans="1:70" s="48" customFormat="1" ht="30" customHeight="1">
      <c r="A35" s="125"/>
      <c r="B35" s="126"/>
      <c r="D35" s="71"/>
      <c r="F35" s="117"/>
      <c r="G35" s="88"/>
      <c r="H35" s="89"/>
      <c r="I35" s="90"/>
      <c r="J35" s="117"/>
      <c r="K35" s="88"/>
      <c r="L35" s="89"/>
      <c r="M35" s="91"/>
      <c r="N35" s="118"/>
      <c r="O35" s="88"/>
      <c r="P35" s="89"/>
      <c r="R35" s="118"/>
      <c r="S35" s="88"/>
      <c r="T35" s="89"/>
      <c r="V35" s="118"/>
      <c r="W35" s="88"/>
      <c r="X35" s="89"/>
      <c r="Z35" s="118"/>
      <c r="AA35" s="88"/>
      <c r="AB35" s="89"/>
      <c r="AC35" s="119"/>
      <c r="AD35" s="117"/>
      <c r="AE35" s="87"/>
      <c r="AF35" s="89"/>
      <c r="AH35" s="117"/>
      <c r="AI35" s="87"/>
      <c r="AJ35" s="89"/>
      <c r="AL35" s="117"/>
      <c r="AM35" s="87"/>
      <c r="AN35" s="89"/>
      <c r="AP35" s="117"/>
      <c r="AQ35" s="87"/>
      <c r="AR35" s="89"/>
      <c r="AT35" s="117"/>
      <c r="AU35" s="87"/>
      <c r="AV35" s="89"/>
      <c r="AX35" s="117"/>
      <c r="AY35" s="87"/>
      <c r="AZ35" s="89"/>
      <c r="BB35" s="117"/>
      <c r="BC35" s="87"/>
      <c r="BD35" s="89"/>
      <c r="BF35" s="117"/>
      <c r="BG35" s="87"/>
      <c r="BH35" s="89"/>
      <c r="BJ35" s="117"/>
      <c r="BK35" s="87"/>
      <c r="BL35" s="89"/>
      <c r="BN35" s="117"/>
      <c r="BO35" s="87"/>
      <c r="BP35" s="89"/>
      <c r="BQ35" s="120"/>
    </row>
    <row r="36" spans="1:70" s="57" customFormat="1" ht="64" customHeight="1">
      <c r="A36" s="333" t="s">
        <v>88</v>
      </c>
      <c r="B36" s="334"/>
      <c r="C36" s="334"/>
      <c r="D36" s="71"/>
      <c r="F36" s="67" t="s">
        <v>71</v>
      </c>
      <c r="G36" s="68" t="s">
        <v>64</v>
      </c>
      <c r="H36" s="68" t="s">
        <v>60</v>
      </c>
      <c r="I36" s="69"/>
      <c r="J36" s="67" t="s">
        <v>71</v>
      </c>
      <c r="K36" s="68" t="s">
        <v>64</v>
      </c>
      <c r="L36" s="68" t="s">
        <v>60</v>
      </c>
      <c r="M36" s="70"/>
      <c r="N36" s="67" t="s">
        <v>71</v>
      </c>
      <c r="O36" s="68" t="s">
        <v>64</v>
      </c>
      <c r="P36" s="68" t="s">
        <v>60</v>
      </c>
      <c r="Q36" s="61"/>
      <c r="R36" s="67" t="s">
        <v>71</v>
      </c>
      <c r="S36" s="68" t="s">
        <v>64</v>
      </c>
      <c r="T36" s="68" t="s">
        <v>60</v>
      </c>
      <c r="U36" s="61"/>
      <c r="V36" s="67" t="s">
        <v>71</v>
      </c>
      <c r="W36" s="68" t="s">
        <v>64</v>
      </c>
      <c r="X36" s="68" t="s">
        <v>60</v>
      </c>
      <c r="Y36" s="61"/>
      <c r="Z36" s="67" t="s">
        <v>71</v>
      </c>
      <c r="AA36" s="68" t="s">
        <v>64</v>
      </c>
      <c r="AB36" s="68" t="s">
        <v>60</v>
      </c>
      <c r="AC36" s="58"/>
      <c r="AD36" s="67" t="s">
        <v>71</v>
      </c>
      <c r="AE36" s="68" t="s">
        <v>64</v>
      </c>
      <c r="AF36" s="68" t="s">
        <v>60</v>
      </c>
      <c r="AG36" s="61"/>
      <c r="AH36" s="67" t="s">
        <v>71</v>
      </c>
      <c r="AI36" s="68" t="s">
        <v>64</v>
      </c>
      <c r="AJ36" s="68" t="s">
        <v>60</v>
      </c>
      <c r="AK36" s="61"/>
      <c r="AL36" s="67" t="s">
        <v>71</v>
      </c>
      <c r="AM36" s="68" t="s">
        <v>64</v>
      </c>
      <c r="AN36" s="68" t="s">
        <v>60</v>
      </c>
      <c r="AO36" s="61"/>
      <c r="AP36" s="67" t="s">
        <v>71</v>
      </c>
      <c r="AQ36" s="68" t="s">
        <v>64</v>
      </c>
      <c r="AR36" s="68" t="s">
        <v>60</v>
      </c>
      <c r="AS36" s="61"/>
      <c r="AT36" s="67" t="s">
        <v>71</v>
      </c>
      <c r="AU36" s="68" t="s">
        <v>64</v>
      </c>
      <c r="AV36" s="68" t="s">
        <v>60</v>
      </c>
      <c r="AW36" s="61"/>
      <c r="AX36" s="67" t="s">
        <v>71</v>
      </c>
      <c r="AY36" s="68" t="s">
        <v>64</v>
      </c>
      <c r="AZ36" s="68" t="s">
        <v>60</v>
      </c>
      <c r="BA36" s="61"/>
      <c r="BB36" s="67" t="s">
        <v>71</v>
      </c>
      <c r="BC36" s="68" t="s">
        <v>64</v>
      </c>
      <c r="BD36" s="68" t="s">
        <v>60</v>
      </c>
      <c r="BE36" s="61"/>
      <c r="BF36" s="67" t="s">
        <v>71</v>
      </c>
      <c r="BG36" s="68" t="s">
        <v>64</v>
      </c>
      <c r="BH36" s="68" t="s">
        <v>60</v>
      </c>
      <c r="BI36" s="61"/>
      <c r="BJ36" s="67" t="s">
        <v>71</v>
      </c>
      <c r="BK36" s="68" t="s">
        <v>64</v>
      </c>
      <c r="BL36" s="68" t="s">
        <v>60</v>
      </c>
      <c r="BM36" s="61"/>
      <c r="BN36" s="67" t="s">
        <v>71</v>
      </c>
      <c r="BO36" s="68" t="s">
        <v>64</v>
      </c>
      <c r="BP36" s="68" t="s">
        <v>60</v>
      </c>
      <c r="BQ36" s="83"/>
      <c r="BR36" s="63"/>
    </row>
    <row r="37" spans="1:70" s="406" customFormat="1" ht="30" customHeight="1">
      <c r="A37" s="403" cm="1">
        <f t="array" ref="A37">ROW(A1)</f>
        <v>1</v>
      </c>
      <c r="B37" s="419" t="s">
        <v>84</v>
      </c>
      <c r="C37" s="419" t="s">
        <v>85</v>
      </c>
      <c r="D37" s="405" cm="1">
        <f t="array" ref="D37">SUM(G37,K37,O37,S37,W37,AA37,AE37,AI37,AM37,AQ37,AU37,AY37,BC37,BG37,BK37,BO37,BQ37)</f>
        <v>21</v>
      </c>
      <c r="F37" s="425">
        <v>23.952999999999999</v>
      </c>
      <c r="G37" s="423">
        <v>9</v>
      </c>
      <c r="H37" s="424">
        <v>1</v>
      </c>
      <c r="I37" s="420"/>
      <c r="J37" s="425">
        <v>24.454999999999998</v>
      </c>
      <c r="K37" s="423">
        <v>10</v>
      </c>
      <c r="L37" s="424">
        <v>1</v>
      </c>
      <c r="M37" s="411"/>
      <c r="N37" s="427"/>
      <c r="O37" s="423"/>
      <c r="P37" s="424"/>
      <c r="R37" s="427"/>
      <c r="S37" s="423"/>
      <c r="T37" s="424"/>
      <c r="V37" s="426"/>
      <c r="W37" s="423"/>
      <c r="X37" s="424"/>
      <c r="Z37" s="426"/>
      <c r="AA37" s="423"/>
      <c r="AB37" s="424"/>
      <c r="AC37" s="428"/>
      <c r="AD37" s="426"/>
      <c r="AE37" s="425"/>
      <c r="AF37" s="424"/>
      <c r="AH37" s="426"/>
      <c r="AI37" s="425"/>
      <c r="AJ37" s="424"/>
      <c r="AL37" s="426"/>
      <c r="AM37" s="425"/>
      <c r="AN37" s="424"/>
      <c r="AP37" s="426"/>
      <c r="AQ37" s="425"/>
      <c r="AR37" s="424"/>
      <c r="AT37" s="426"/>
      <c r="AU37" s="425"/>
      <c r="AV37" s="424"/>
      <c r="AX37" s="426"/>
      <c r="AY37" s="425"/>
      <c r="AZ37" s="424"/>
      <c r="BB37" s="425"/>
      <c r="BC37" s="425"/>
      <c r="BD37" s="424"/>
      <c r="BF37" s="425"/>
      <c r="BG37" s="425"/>
      <c r="BH37" s="424"/>
      <c r="BJ37" s="425"/>
      <c r="BK37" s="425"/>
      <c r="BL37" s="424"/>
      <c r="BN37" s="425"/>
      <c r="BO37" s="425"/>
      <c r="BP37" s="424"/>
      <c r="BQ37" s="75" cm="1">
        <f t="array" ref="BQ37">SUM(H37,L37,P37,T37,X37,AB37,AF37,AJ37,AN37,AR37,AV37,AZ37,BD37,BH37,BL37,BP37)</f>
        <v>2</v>
      </c>
      <c r="BR37" s="93" cm="1">
        <f t="array" ref="BR37">AVERAGE(F37,J37,N37,R37,V37,Z37,AD37,AH37,AL37,AP37,AT37,AX37,BB37,BF37,BJ37,BN37)</f>
        <v>24.204000000000001</v>
      </c>
    </row>
    <row r="38" spans="1:70" s="406" customFormat="1" ht="30" customHeight="1">
      <c r="A38" s="403" cm="1">
        <f t="array" ref="A38">ROW(A2)</f>
        <v>2</v>
      </c>
      <c r="B38" s="419" t="s">
        <v>80</v>
      </c>
      <c r="C38" s="419" t="s">
        <v>81</v>
      </c>
      <c r="D38" s="405" cm="1">
        <f t="array" ref="D38">SUM(G38,K38,O38,S38,W38,AA38,AE38,AI38,AM38,AQ38,AU38,AY38,BC38,BG38,BK38,BO38,BQ38)</f>
        <v>21</v>
      </c>
      <c r="F38" s="407">
        <v>22.795000000000002</v>
      </c>
      <c r="G38" s="408">
        <v>10</v>
      </c>
      <c r="H38" s="409">
        <v>1</v>
      </c>
      <c r="I38" s="420"/>
      <c r="J38" s="407">
        <v>33.165999999999997</v>
      </c>
      <c r="K38" s="408">
        <v>9</v>
      </c>
      <c r="L38" s="409">
        <v>1</v>
      </c>
      <c r="M38" s="411"/>
      <c r="N38" s="412"/>
      <c r="O38" s="408"/>
      <c r="P38" s="409"/>
      <c r="R38" s="412"/>
      <c r="S38" s="408"/>
      <c r="T38" s="409"/>
      <c r="V38" s="412"/>
      <c r="W38" s="408"/>
      <c r="X38" s="409"/>
      <c r="Z38" s="412"/>
      <c r="AA38" s="408"/>
      <c r="AB38" s="409"/>
      <c r="AC38" s="429"/>
      <c r="AD38" s="412"/>
      <c r="AE38" s="414"/>
      <c r="AF38" s="409"/>
      <c r="AH38" s="412"/>
      <c r="AI38" s="414"/>
      <c r="AJ38" s="409"/>
      <c r="AL38" s="412"/>
      <c r="AM38" s="414"/>
      <c r="AN38" s="409"/>
      <c r="AP38" s="412"/>
      <c r="AQ38" s="414"/>
      <c r="AR38" s="409"/>
      <c r="AT38" s="412"/>
      <c r="AU38" s="414"/>
      <c r="AV38" s="409"/>
      <c r="AX38" s="412"/>
      <c r="AY38" s="414"/>
      <c r="AZ38" s="409"/>
      <c r="BB38" s="407"/>
      <c r="BC38" s="414"/>
      <c r="BD38" s="409"/>
      <c r="BF38" s="407"/>
      <c r="BG38" s="414"/>
      <c r="BH38" s="409"/>
      <c r="BJ38" s="407"/>
      <c r="BK38" s="414"/>
      <c r="BL38" s="409"/>
      <c r="BN38" s="407"/>
      <c r="BO38" s="414"/>
      <c r="BP38" s="409"/>
      <c r="BQ38" s="75" cm="1">
        <f t="array" ref="BQ38">SUM(H38,L38,P38,T38,X38,AB38,AF38,AJ38,AN38,AR38,AV38,AZ38,BD38,BH38,BL38,BP38)</f>
        <v>2</v>
      </c>
      <c r="BR38" s="93" cm="1">
        <f t="array" ref="BR38">AVERAGE(F38,J38,N38,R38,V38,Z38,AD38,AH38,AL38,AP38,AT38,AX38,BB38,BF38,BJ38,BN38)</f>
        <v>27.980499999999999</v>
      </c>
    </row>
    <row r="39" spans="1:70" s="406" customFormat="1" ht="30" customHeight="1">
      <c r="A39" s="403" cm="1">
        <f t="array" ref="A39">ROW(A3)</f>
        <v>3</v>
      </c>
      <c r="B39" s="419" t="s">
        <v>83</v>
      </c>
      <c r="C39" s="419" t="s">
        <v>68</v>
      </c>
      <c r="D39" s="405" cm="1">
        <f t="array" ref="D39">SUM(G39,K39,O39,S39,W39,AA39,AE39,AI39,AM39,AQ39,AU39,AY39,BC39,BG39,BK39,BO39,BQ39)</f>
        <v>2</v>
      </c>
      <c r="F39" s="430" t="s">
        <v>82</v>
      </c>
      <c r="G39" s="423">
        <v>0</v>
      </c>
      <c r="H39" s="424">
        <v>1</v>
      </c>
      <c r="I39" s="420"/>
      <c r="J39" s="430" t="s">
        <v>82</v>
      </c>
      <c r="K39" s="423">
        <v>0</v>
      </c>
      <c r="L39" s="424">
        <v>1</v>
      </c>
      <c r="M39" s="411"/>
      <c r="N39" s="427"/>
      <c r="O39" s="423"/>
      <c r="P39" s="424"/>
      <c r="R39" s="427"/>
      <c r="S39" s="423"/>
      <c r="T39" s="424"/>
      <c r="V39" s="426"/>
      <c r="W39" s="423"/>
      <c r="X39" s="424"/>
      <c r="Z39" s="426"/>
      <c r="AA39" s="423"/>
      <c r="AB39" s="424"/>
      <c r="AD39" s="426"/>
      <c r="AE39" s="425"/>
      <c r="AF39" s="424"/>
      <c r="AH39" s="426"/>
      <c r="AI39" s="425"/>
      <c r="AJ39" s="424"/>
      <c r="AL39" s="426"/>
      <c r="AM39" s="425"/>
      <c r="AN39" s="424"/>
      <c r="AP39" s="426"/>
      <c r="AQ39" s="425"/>
      <c r="AR39" s="424"/>
      <c r="AT39" s="426"/>
      <c r="AU39" s="425"/>
      <c r="AV39" s="424"/>
      <c r="AX39" s="426"/>
      <c r="AY39" s="425"/>
      <c r="AZ39" s="424"/>
      <c r="BB39" s="425"/>
      <c r="BC39" s="425"/>
      <c r="BD39" s="424"/>
      <c r="BF39" s="425"/>
      <c r="BG39" s="425"/>
      <c r="BH39" s="424"/>
      <c r="BJ39" s="425"/>
      <c r="BK39" s="425"/>
      <c r="BL39" s="424"/>
      <c r="BN39" s="425"/>
      <c r="BO39" s="425"/>
      <c r="BP39" s="424"/>
      <c r="BQ39" s="75" cm="1">
        <f t="array" ref="BQ39">SUM(H39,L39,P39,T39,X39,AB39,AF39,AJ39,AN39,AR39,AV39,AZ39,BD39,BH39,BL39,BP39)</f>
        <v>2</v>
      </c>
      <c r="BR39" s="93" t="e" cm="1">
        <f t="array" ref="BR39">AVERAGE(F39,J39,N39,R39,V39,Z39,AD39,AH39,AL39,AP39,AT39,AX39,BB39,BF39,BJ39,BN39)</f>
        <v>#DIV/0!</v>
      </c>
    </row>
    <row r="40" spans="1:70" s="406" customFormat="1" ht="30" customHeight="1">
      <c r="A40" s="403" cm="1">
        <f t="array" ref="A40">ROW(A4)</f>
        <v>4</v>
      </c>
      <c r="D40" s="405" cm="1">
        <f t="array" ref="D40">SUM(G40,K40,O40,S40,W40,AA40,AE40,AI40,AM40,AQ40,AU40,AY40,BC40,BG40,BK40,BO40,BQ40)</f>
        <v>0</v>
      </c>
      <c r="F40" s="427"/>
      <c r="G40" s="423"/>
      <c r="H40" s="424"/>
      <c r="I40" s="420"/>
      <c r="J40" s="427"/>
      <c r="K40" s="423"/>
      <c r="L40" s="424"/>
      <c r="M40" s="411"/>
      <c r="N40" s="427"/>
      <c r="O40" s="423"/>
      <c r="P40" s="424"/>
      <c r="R40" s="427"/>
      <c r="S40" s="423"/>
      <c r="T40" s="424"/>
      <c r="V40" s="426"/>
      <c r="W40" s="423"/>
      <c r="X40" s="424"/>
      <c r="Z40" s="426"/>
      <c r="AA40" s="423"/>
      <c r="AB40" s="424"/>
      <c r="AD40" s="426"/>
      <c r="AE40" s="425"/>
      <c r="AF40" s="424"/>
      <c r="AH40" s="426"/>
      <c r="AI40" s="425"/>
      <c r="AJ40" s="424"/>
      <c r="AL40" s="426"/>
      <c r="AM40" s="425"/>
      <c r="AN40" s="424"/>
      <c r="AP40" s="426"/>
      <c r="AQ40" s="425"/>
      <c r="AR40" s="424"/>
      <c r="AT40" s="426"/>
      <c r="AU40" s="425"/>
      <c r="AV40" s="424"/>
      <c r="AX40" s="426"/>
      <c r="AY40" s="425"/>
      <c r="AZ40" s="424"/>
      <c r="BB40" s="425"/>
      <c r="BC40" s="425"/>
      <c r="BD40" s="424"/>
      <c r="BF40" s="425"/>
      <c r="BG40" s="425"/>
      <c r="BH40" s="424"/>
      <c r="BJ40" s="425"/>
      <c r="BK40" s="425"/>
      <c r="BL40" s="424"/>
      <c r="BN40" s="425"/>
      <c r="BO40" s="425"/>
      <c r="BP40" s="424"/>
      <c r="BQ40" s="75" cm="1">
        <f t="array" ref="BQ40">SUM(H40,L40,P40,T40,X40,AB40,AF40,AJ40,AN40,AR40,AV40,AZ40,BD40,BH40,BL40,BP40)</f>
        <v>0</v>
      </c>
      <c r="BR40" s="93" t="e" cm="1">
        <f t="array" ref="BR40">AVERAGE(F40,J40,N40,R40,V40,Z40,AD40,AH40,AL40,AP40,AT40,AX40,BB40,BF40,BJ40,BN40)</f>
        <v>#DIV/0!</v>
      </c>
    </row>
    <row r="41" spans="1:70" s="76" customFormat="1" ht="30" customHeight="1">
      <c r="A41" s="331" t="s">
        <v>69</v>
      </c>
      <c r="B41" s="332"/>
      <c r="C41" s="332"/>
      <c r="D41" s="71" cm="1">
        <f t="array" ref="D41">SUM(D37:D40)</f>
        <v>44</v>
      </c>
      <c r="E41" s="77"/>
      <c r="F41" s="78"/>
      <c r="G41" s="79" cm="1">
        <f t="array" ref="G41">SUM(G37:G40)</f>
        <v>19</v>
      </c>
      <c r="H41" s="80" cm="1">
        <f t="array" ref="H41">SUM(H37:H40)</f>
        <v>3</v>
      </c>
      <c r="I41" s="129"/>
      <c r="J41" s="78"/>
      <c r="K41" s="79" cm="1">
        <f t="array" ref="K41">SUM(K37:K40)</f>
        <v>19</v>
      </c>
      <c r="L41" s="80" cm="1">
        <f t="array" ref="L41">SUM(L37:L40)</f>
        <v>3</v>
      </c>
      <c r="M41" s="61"/>
      <c r="N41" s="81"/>
      <c r="O41" s="79" cm="1">
        <f t="array" ref="O41">SUM(O37:O40)</f>
        <v>0</v>
      </c>
      <c r="P41" s="80" cm="1">
        <f t="array" ref="P41">SUM(P37:P40)</f>
        <v>0</v>
      </c>
      <c r="Q41" s="61"/>
      <c r="R41" s="81"/>
      <c r="S41" s="79" cm="1">
        <f t="array" ref="S41">SUM(S37:S40)</f>
        <v>0</v>
      </c>
      <c r="T41" s="80" cm="1">
        <f t="array" ref="T41">SUM(T37:T40)</f>
        <v>0</v>
      </c>
      <c r="U41" s="61"/>
      <c r="V41" s="81"/>
      <c r="W41" s="79" cm="1">
        <f t="array" ref="W41">SUM(W37:W40)</f>
        <v>0</v>
      </c>
      <c r="X41" s="80" cm="1">
        <f t="array" ref="X41">SUM(X37:X40)</f>
        <v>0</v>
      </c>
      <c r="Y41" s="61"/>
      <c r="Z41" s="81"/>
      <c r="AA41" s="79" cm="1">
        <f t="array" ref="AA41">SUM(AA37:AA40)</f>
        <v>0</v>
      </c>
      <c r="AB41" s="80" cm="1">
        <f t="array" ref="AB41">SUM(AB37:AB40)</f>
        <v>0</v>
      </c>
      <c r="AC41" s="82"/>
      <c r="AD41" s="78"/>
      <c r="AE41" s="78" cm="1">
        <f t="array" ref="AE41">SUM(AE37:AE40)</f>
        <v>0</v>
      </c>
      <c r="AF41" s="80" cm="1">
        <f t="array" ref="AF41">SUM(AF37:AF40)</f>
        <v>0</v>
      </c>
      <c r="AG41" s="61"/>
      <c r="AH41" s="78"/>
      <c r="AI41" s="78" cm="1">
        <f t="array" ref="AI41">SUM(AI37:AI40)</f>
        <v>0</v>
      </c>
      <c r="AJ41" s="80" cm="1">
        <f t="array" ref="AJ41">SUM(AJ37:AJ40)</f>
        <v>0</v>
      </c>
      <c r="AK41" s="82"/>
      <c r="AL41" s="78"/>
      <c r="AM41" s="78" cm="1">
        <f t="array" ref="AM41">SUM(AM37:AM40)</f>
        <v>0</v>
      </c>
      <c r="AN41" s="80" cm="1">
        <f t="array" ref="AN41">SUM(AN37:AN40)</f>
        <v>0</v>
      </c>
      <c r="AO41" s="61"/>
      <c r="AP41" s="78"/>
      <c r="AQ41" s="78" cm="1">
        <f t="array" ref="AQ41">SUM(AQ37:AQ40)</f>
        <v>0</v>
      </c>
      <c r="AR41" s="80" cm="1">
        <f t="array" ref="AR41">SUM(AR37:AR40)</f>
        <v>0</v>
      </c>
      <c r="AS41" s="61"/>
      <c r="AT41" s="78"/>
      <c r="AU41" s="78" cm="1">
        <f t="array" ref="AU41">SUM(AU37:AU40)</f>
        <v>0</v>
      </c>
      <c r="AV41" s="80" cm="1">
        <f t="array" ref="AV41">SUM(AV37:AV40)</f>
        <v>0</v>
      </c>
      <c r="AW41" s="61"/>
      <c r="AX41" s="78"/>
      <c r="AY41" s="78" cm="1">
        <f t="array" ref="AY41">SUM(AY37:AY40)</f>
        <v>0</v>
      </c>
      <c r="AZ41" s="80" cm="1">
        <f t="array" ref="AZ41">SUM(AZ37:AZ40)</f>
        <v>0</v>
      </c>
      <c r="BA41" s="61"/>
      <c r="BB41" s="78"/>
      <c r="BC41" s="78" cm="1">
        <f t="array" ref="BC41">SUM(BC37:BC40)</f>
        <v>0</v>
      </c>
      <c r="BD41" s="80" cm="1">
        <f t="array" ref="BD41">SUM(BD37:BD40)</f>
        <v>0</v>
      </c>
      <c r="BE41" s="61"/>
      <c r="BF41" s="78"/>
      <c r="BG41" s="78" cm="1">
        <f t="array" ref="BG41">SUM(BG37:BG40)</f>
        <v>0</v>
      </c>
      <c r="BH41" s="80" cm="1">
        <f t="array" ref="BH41">SUM(BH37:BH40)</f>
        <v>0</v>
      </c>
      <c r="BI41" s="61"/>
      <c r="BJ41" s="78"/>
      <c r="BK41" s="78" cm="1">
        <f t="array" ref="BK41">SUM(BK37:BK40)</f>
        <v>0</v>
      </c>
      <c r="BL41" s="80" cm="1">
        <f t="array" ref="BL41">SUM(BL37:BL40)</f>
        <v>0</v>
      </c>
      <c r="BM41" s="61"/>
      <c r="BN41" s="78"/>
      <c r="BO41" s="78" cm="1">
        <f t="array" ref="BO41">SUM(BO37:BO40)</f>
        <v>0</v>
      </c>
      <c r="BP41" s="80" cm="1">
        <f t="array" ref="BP41">SUM(BP37:BP40)</f>
        <v>0</v>
      </c>
      <c r="BQ41" s="83"/>
      <c r="BR41" s="84"/>
    </row>
    <row r="42" spans="1:70" s="42" customFormat="1" ht="30" customHeight="1">
      <c r="A42" s="85"/>
      <c r="D42" s="71"/>
      <c r="E42" s="86"/>
      <c r="F42" s="117"/>
      <c r="G42" s="88"/>
      <c r="H42" s="89"/>
      <c r="I42" s="91"/>
      <c r="J42" s="117"/>
      <c r="K42" s="88"/>
      <c r="L42" s="89"/>
      <c r="M42" s="91"/>
      <c r="N42" s="118"/>
      <c r="O42" s="88"/>
      <c r="P42" s="89"/>
      <c r="Q42" s="93"/>
      <c r="R42" s="118"/>
      <c r="S42" s="88"/>
      <c r="T42" s="89"/>
      <c r="U42" s="93"/>
      <c r="V42" s="118"/>
      <c r="W42" s="88"/>
      <c r="X42" s="89"/>
      <c r="Y42" s="93"/>
      <c r="Z42" s="118"/>
      <c r="AA42" s="88"/>
      <c r="AB42" s="89"/>
      <c r="AC42" s="119"/>
      <c r="AD42" s="117"/>
      <c r="AE42" s="87"/>
      <c r="AF42" s="89"/>
      <c r="AG42" s="93"/>
      <c r="AH42" s="117"/>
      <c r="AI42" s="87"/>
      <c r="AJ42" s="89"/>
      <c r="AK42" s="94"/>
      <c r="AL42" s="117"/>
      <c r="AM42" s="87"/>
      <c r="AN42" s="89"/>
      <c r="AO42" s="93"/>
      <c r="AP42" s="117"/>
      <c r="AQ42" s="87"/>
      <c r="AR42" s="89"/>
      <c r="AS42" s="93"/>
      <c r="AT42" s="117"/>
      <c r="AU42" s="87"/>
      <c r="AV42" s="89"/>
      <c r="AW42" s="93"/>
      <c r="AX42" s="117"/>
      <c r="AY42" s="87"/>
      <c r="AZ42" s="89"/>
      <c r="BA42" s="93"/>
      <c r="BB42" s="117"/>
      <c r="BC42" s="87"/>
      <c r="BD42" s="89"/>
      <c r="BE42" s="93"/>
      <c r="BF42" s="117"/>
      <c r="BG42" s="87"/>
      <c r="BH42" s="89"/>
      <c r="BI42" s="93"/>
      <c r="BJ42" s="117"/>
      <c r="BK42" s="87"/>
      <c r="BL42" s="89"/>
      <c r="BM42" s="93"/>
      <c r="BN42" s="117"/>
      <c r="BO42" s="87"/>
      <c r="BP42" s="89"/>
      <c r="BQ42" s="95"/>
      <c r="BR42" s="96"/>
    </row>
    <row r="43" spans="1:70" s="57" customFormat="1" ht="64" customHeight="1">
      <c r="A43" s="333" t="s">
        <v>89</v>
      </c>
      <c r="B43" s="334"/>
      <c r="C43" s="334"/>
      <c r="D43" s="71"/>
      <c r="F43" s="67" t="s">
        <v>71</v>
      </c>
      <c r="G43" s="68" t="s">
        <v>64</v>
      </c>
      <c r="H43" s="68" t="s">
        <v>60</v>
      </c>
      <c r="I43" s="69"/>
      <c r="J43" s="67" t="s">
        <v>71</v>
      </c>
      <c r="K43" s="68" t="s">
        <v>64</v>
      </c>
      <c r="L43" s="68" t="s">
        <v>60</v>
      </c>
      <c r="M43" s="70"/>
      <c r="N43" s="67" t="s">
        <v>71</v>
      </c>
      <c r="O43" s="68" t="s">
        <v>64</v>
      </c>
      <c r="P43" s="68" t="s">
        <v>60</v>
      </c>
      <c r="Q43" s="61"/>
      <c r="R43" s="67" t="s">
        <v>71</v>
      </c>
      <c r="S43" s="68" t="s">
        <v>64</v>
      </c>
      <c r="T43" s="68" t="s">
        <v>60</v>
      </c>
      <c r="U43" s="61"/>
      <c r="V43" s="67" t="s">
        <v>71</v>
      </c>
      <c r="W43" s="68" t="s">
        <v>64</v>
      </c>
      <c r="X43" s="68" t="s">
        <v>60</v>
      </c>
      <c r="Y43" s="61"/>
      <c r="Z43" s="67" t="s">
        <v>71</v>
      </c>
      <c r="AA43" s="68" t="s">
        <v>64</v>
      </c>
      <c r="AB43" s="68" t="s">
        <v>60</v>
      </c>
      <c r="AC43" s="58"/>
      <c r="AD43" s="67" t="s">
        <v>71</v>
      </c>
      <c r="AE43" s="68" t="s">
        <v>64</v>
      </c>
      <c r="AF43" s="68" t="s">
        <v>60</v>
      </c>
      <c r="AG43" s="61"/>
      <c r="AH43" s="67" t="s">
        <v>71</v>
      </c>
      <c r="AI43" s="68" t="s">
        <v>64</v>
      </c>
      <c r="AJ43" s="68" t="s">
        <v>60</v>
      </c>
      <c r="AK43" s="61"/>
      <c r="AL43" s="67" t="s">
        <v>71</v>
      </c>
      <c r="AM43" s="68" t="s">
        <v>64</v>
      </c>
      <c r="AN43" s="68" t="s">
        <v>60</v>
      </c>
      <c r="AO43" s="61"/>
      <c r="AP43" s="67" t="s">
        <v>71</v>
      </c>
      <c r="AQ43" s="68" t="s">
        <v>64</v>
      </c>
      <c r="AR43" s="68" t="s">
        <v>60</v>
      </c>
      <c r="AS43" s="61"/>
      <c r="AT43" s="67" t="s">
        <v>71</v>
      </c>
      <c r="AU43" s="68" t="s">
        <v>64</v>
      </c>
      <c r="AV43" s="68" t="s">
        <v>60</v>
      </c>
      <c r="AW43" s="61"/>
      <c r="AX43" s="67" t="s">
        <v>71</v>
      </c>
      <c r="AY43" s="68" t="s">
        <v>64</v>
      </c>
      <c r="AZ43" s="68" t="s">
        <v>60</v>
      </c>
      <c r="BA43" s="61"/>
      <c r="BB43" s="67" t="s">
        <v>71</v>
      </c>
      <c r="BC43" s="68" t="s">
        <v>64</v>
      </c>
      <c r="BD43" s="68" t="s">
        <v>60</v>
      </c>
      <c r="BE43" s="61"/>
      <c r="BF43" s="67" t="s">
        <v>71</v>
      </c>
      <c r="BG43" s="68" t="s">
        <v>64</v>
      </c>
      <c r="BH43" s="68" t="s">
        <v>60</v>
      </c>
      <c r="BI43" s="61"/>
      <c r="BJ43" s="67" t="s">
        <v>71</v>
      </c>
      <c r="BK43" s="68" t="s">
        <v>64</v>
      </c>
      <c r="BL43" s="68" t="s">
        <v>60</v>
      </c>
      <c r="BM43" s="61"/>
      <c r="BN43" s="67" t="s">
        <v>71</v>
      </c>
      <c r="BO43" s="68" t="s">
        <v>64</v>
      </c>
      <c r="BP43" s="68" t="s">
        <v>60</v>
      </c>
      <c r="BQ43" s="83"/>
      <c r="BR43" s="63"/>
    </row>
    <row r="44" spans="1:70" s="406" customFormat="1" ht="30" customHeight="1">
      <c r="A44" s="431"/>
      <c r="B44" s="432"/>
      <c r="C44" s="432"/>
      <c r="D44" s="405" cm="1">
        <f t="array" ref="D44">SUM(W44,AA44,AE44,AI44,AM44,AQ44,AU44,AY44,BC44,BG44,BK44,BO44,BQ44)</f>
        <v>0</v>
      </c>
      <c r="F44" s="407"/>
      <c r="G44" s="408"/>
      <c r="H44" s="409"/>
      <c r="I44" s="420"/>
      <c r="J44" s="407"/>
      <c r="K44" s="408"/>
      <c r="L44" s="409"/>
      <c r="M44" s="411"/>
      <c r="N44" s="412"/>
      <c r="O44" s="408"/>
      <c r="P44" s="409"/>
      <c r="R44" s="412"/>
      <c r="S44" s="408"/>
      <c r="T44" s="409"/>
      <c r="V44" s="412"/>
      <c r="W44" s="408"/>
      <c r="X44" s="409"/>
      <c r="Z44" s="412"/>
      <c r="AA44" s="408"/>
      <c r="AB44" s="409"/>
      <c r="AC44" s="413"/>
      <c r="AD44" s="407"/>
      <c r="AE44" s="414"/>
      <c r="AF44" s="409"/>
      <c r="AH44" s="407"/>
      <c r="AI44" s="414"/>
      <c r="AJ44" s="409"/>
      <c r="AL44" s="407"/>
      <c r="AM44" s="414"/>
      <c r="AN44" s="409"/>
      <c r="AP44" s="407"/>
      <c r="AQ44" s="414"/>
      <c r="AR44" s="409"/>
      <c r="AT44" s="407"/>
      <c r="AU44" s="414"/>
      <c r="AV44" s="409"/>
      <c r="AX44" s="407"/>
      <c r="AY44" s="414"/>
      <c r="AZ44" s="409"/>
      <c r="BB44" s="407"/>
      <c r="BC44" s="414"/>
      <c r="BD44" s="409"/>
      <c r="BF44" s="407"/>
      <c r="BG44" s="414"/>
      <c r="BH44" s="409"/>
      <c r="BJ44" s="407"/>
      <c r="BK44" s="414"/>
      <c r="BL44" s="409"/>
      <c r="BN44" s="407"/>
      <c r="BO44" s="414"/>
      <c r="BP44" s="409"/>
      <c r="BQ44" s="75" cm="1">
        <f t="array" ref="BQ44">SUM(H44,L44,P44,T44,X44,AB44,AF44,AJ44,AN44,AR44,AV44,AZ44,BD44,BH44,BL44,BP44)</f>
        <v>0</v>
      </c>
      <c r="BR44" s="93" t="e" cm="1">
        <f t="array" ref="BR44">AVERAGE(F44,J44,N44,R44,V44,Z44,AD44,AH44,AL44,AP44,AT44,AX44,BB44,BF44,BJ44,BN44)</f>
        <v>#DIV/0!</v>
      </c>
    </row>
    <row r="45" spans="1:70" s="76" customFormat="1" ht="30" customHeight="1">
      <c r="A45" s="331" t="s">
        <v>69</v>
      </c>
      <c r="B45" s="332"/>
      <c r="C45" s="332"/>
      <c r="D45" s="71" cm="1">
        <f t="array" ref="D45">SUM(D44)</f>
        <v>0</v>
      </c>
      <c r="E45" s="77"/>
      <c r="F45" s="78"/>
      <c r="G45" s="79"/>
      <c r="H45" s="80"/>
      <c r="I45" s="129"/>
      <c r="J45" s="78"/>
      <c r="K45" s="79"/>
      <c r="L45" s="80"/>
      <c r="M45" s="61"/>
      <c r="N45" s="81"/>
      <c r="O45" s="79"/>
      <c r="P45" s="80"/>
      <c r="Q45" s="61"/>
      <c r="R45" s="81"/>
      <c r="S45" s="79"/>
      <c r="T45" s="80"/>
      <c r="U45" s="61"/>
      <c r="V45" s="81"/>
      <c r="W45" s="79"/>
      <c r="X45" s="80"/>
      <c r="Y45" s="61"/>
      <c r="Z45" s="81"/>
      <c r="AA45" s="79"/>
      <c r="AB45" s="80"/>
      <c r="AC45" s="82"/>
      <c r="AD45" s="78"/>
      <c r="AE45" s="78"/>
      <c r="AF45" s="80"/>
      <c r="AG45" s="61"/>
      <c r="AH45" s="78"/>
      <c r="AI45" s="78"/>
      <c r="AJ45" s="80"/>
      <c r="AK45" s="82"/>
      <c r="AL45" s="78"/>
      <c r="AM45" s="78"/>
      <c r="AN45" s="80"/>
      <c r="AO45" s="61"/>
      <c r="AP45" s="78"/>
      <c r="AQ45" s="78"/>
      <c r="AR45" s="80"/>
      <c r="AS45" s="61"/>
      <c r="AT45" s="78"/>
      <c r="AU45" s="78"/>
      <c r="AV45" s="80"/>
      <c r="AW45" s="61"/>
      <c r="AX45" s="78"/>
      <c r="AY45" s="78"/>
      <c r="AZ45" s="80"/>
      <c r="BA45" s="61"/>
      <c r="BB45" s="78"/>
      <c r="BC45" s="78"/>
      <c r="BD45" s="80"/>
      <c r="BE45" s="61"/>
      <c r="BF45" s="78"/>
      <c r="BG45" s="78"/>
      <c r="BH45" s="80"/>
      <c r="BI45" s="61"/>
      <c r="BJ45" s="78"/>
      <c r="BK45" s="78"/>
      <c r="BL45" s="80"/>
      <c r="BM45" s="61"/>
      <c r="BN45" s="78"/>
      <c r="BO45" s="78"/>
      <c r="BP45" s="80"/>
      <c r="BQ45" s="83"/>
      <c r="BR45" s="84"/>
    </row>
    <row r="46" spans="1:70" s="42" customFormat="1" ht="30" customHeight="1">
      <c r="D46" s="71"/>
      <c r="E46" s="86"/>
      <c r="F46" s="117"/>
      <c r="G46" s="88"/>
      <c r="H46" s="89"/>
      <c r="I46" s="91"/>
      <c r="J46" s="117"/>
      <c r="K46" s="88"/>
      <c r="L46" s="89"/>
      <c r="M46" s="91"/>
      <c r="N46" s="118"/>
      <c r="O46" s="88"/>
      <c r="P46" s="89"/>
      <c r="Q46" s="93"/>
      <c r="R46" s="118"/>
      <c r="S46" s="88"/>
      <c r="T46" s="89"/>
      <c r="U46" s="93"/>
      <c r="V46" s="118"/>
      <c r="W46" s="88"/>
      <c r="X46" s="89"/>
      <c r="Y46" s="93"/>
      <c r="Z46" s="118"/>
      <c r="AA46" s="88"/>
      <c r="AB46" s="89"/>
      <c r="AC46" s="119"/>
      <c r="AD46" s="117"/>
      <c r="AE46" s="87"/>
      <c r="AF46" s="89"/>
      <c r="AG46" s="93"/>
      <c r="AH46" s="117"/>
      <c r="AI46" s="87"/>
      <c r="AJ46" s="89"/>
      <c r="AK46" s="94"/>
      <c r="AL46" s="117"/>
      <c r="AM46" s="87"/>
      <c r="AN46" s="89"/>
      <c r="AO46" s="93"/>
      <c r="AP46" s="117"/>
      <c r="AQ46" s="87"/>
      <c r="AR46" s="89"/>
      <c r="AS46" s="93"/>
      <c r="AT46" s="117"/>
      <c r="AU46" s="87"/>
      <c r="AV46" s="89"/>
      <c r="AW46" s="93"/>
      <c r="AX46" s="117"/>
      <c r="AY46" s="87"/>
      <c r="AZ46" s="89"/>
      <c r="BA46" s="93"/>
      <c r="BB46" s="117"/>
      <c r="BC46" s="87"/>
      <c r="BD46" s="89"/>
      <c r="BE46" s="93"/>
      <c r="BF46" s="117"/>
      <c r="BG46" s="87"/>
      <c r="BH46" s="89"/>
      <c r="BI46" s="93"/>
      <c r="BJ46" s="117"/>
      <c r="BK46" s="87"/>
      <c r="BL46" s="89"/>
      <c r="BM46" s="93"/>
      <c r="BN46" s="117"/>
      <c r="BO46" s="87"/>
      <c r="BP46" s="89"/>
      <c r="BQ46" s="95"/>
      <c r="BR46" s="96"/>
    </row>
    <row r="47" spans="1:70" s="57" customFormat="1" ht="64" customHeight="1">
      <c r="A47" s="333" t="s">
        <v>90</v>
      </c>
      <c r="B47" s="334"/>
      <c r="C47" s="334"/>
      <c r="D47" s="71"/>
      <c r="F47" s="67" t="s">
        <v>71</v>
      </c>
      <c r="G47" s="68" t="s">
        <v>64</v>
      </c>
      <c r="H47" s="68" t="s">
        <v>60</v>
      </c>
      <c r="I47" s="69"/>
      <c r="J47" s="67" t="s">
        <v>71</v>
      </c>
      <c r="K47" s="68" t="s">
        <v>64</v>
      </c>
      <c r="L47" s="68" t="s">
        <v>60</v>
      </c>
      <c r="M47" s="70"/>
      <c r="N47" s="67" t="s">
        <v>71</v>
      </c>
      <c r="O47" s="68" t="s">
        <v>64</v>
      </c>
      <c r="P47" s="68" t="s">
        <v>60</v>
      </c>
      <c r="Q47" s="61"/>
      <c r="R47" s="67" t="s">
        <v>71</v>
      </c>
      <c r="S47" s="68" t="s">
        <v>64</v>
      </c>
      <c r="T47" s="68" t="s">
        <v>60</v>
      </c>
      <c r="U47" s="61"/>
      <c r="V47" s="67" t="s">
        <v>71</v>
      </c>
      <c r="W47" s="68" t="s">
        <v>64</v>
      </c>
      <c r="X47" s="68" t="s">
        <v>60</v>
      </c>
      <c r="Y47" s="61"/>
      <c r="Z47" s="67" t="s">
        <v>71</v>
      </c>
      <c r="AA47" s="68" t="s">
        <v>64</v>
      </c>
      <c r="AB47" s="68" t="s">
        <v>60</v>
      </c>
      <c r="AC47" s="58"/>
      <c r="AD47" s="67" t="s">
        <v>71</v>
      </c>
      <c r="AE47" s="68" t="s">
        <v>64</v>
      </c>
      <c r="AF47" s="68" t="s">
        <v>60</v>
      </c>
      <c r="AG47" s="61"/>
      <c r="AH47" s="67" t="s">
        <v>71</v>
      </c>
      <c r="AI47" s="68" t="s">
        <v>64</v>
      </c>
      <c r="AJ47" s="68" t="s">
        <v>60</v>
      </c>
      <c r="AK47" s="61"/>
      <c r="AL47" s="67" t="s">
        <v>71</v>
      </c>
      <c r="AM47" s="68" t="s">
        <v>64</v>
      </c>
      <c r="AN47" s="68" t="s">
        <v>60</v>
      </c>
      <c r="AO47" s="61"/>
      <c r="AP47" s="67" t="s">
        <v>71</v>
      </c>
      <c r="AQ47" s="68" t="s">
        <v>64</v>
      </c>
      <c r="AR47" s="68" t="s">
        <v>60</v>
      </c>
      <c r="AS47" s="61"/>
      <c r="AT47" s="67" t="s">
        <v>71</v>
      </c>
      <c r="AU47" s="68" t="s">
        <v>64</v>
      </c>
      <c r="AV47" s="68" t="s">
        <v>60</v>
      </c>
      <c r="AW47" s="61"/>
      <c r="AX47" s="67" t="s">
        <v>71</v>
      </c>
      <c r="AY47" s="68" t="s">
        <v>64</v>
      </c>
      <c r="AZ47" s="68" t="s">
        <v>60</v>
      </c>
      <c r="BA47" s="61"/>
      <c r="BB47" s="67" t="s">
        <v>71</v>
      </c>
      <c r="BC47" s="68" t="s">
        <v>64</v>
      </c>
      <c r="BD47" s="68" t="s">
        <v>60</v>
      </c>
      <c r="BE47" s="61"/>
      <c r="BF47" s="67" t="s">
        <v>71</v>
      </c>
      <c r="BG47" s="68" t="s">
        <v>64</v>
      </c>
      <c r="BH47" s="68" t="s">
        <v>60</v>
      </c>
      <c r="BI47" s="61"/>
      <c r="BJ47" s="67" t="s">
        <v>71</v>
      </c>
      <c r="BK47" s="68" t="s">
        <v>64</v>
      </c>
      <c r="BL47" s="68" t="s">
        <v>60</v>
      </c>
      <c r="BM47" s="61"/>
      <c r="BN47" s="67" t="s">
        <v>71</v>
      </c>
      <c r="BO47" s="68" t="s">
        <v>64</v>
      </c>
      <c r="BP47" s="68" t="s">
        <v>60</v>
      </c>
      <c r="BQ47" s="83"/>
      <c r="BR47" s="63"/>
    </row>
    <row r="48" spans="1:70" s="406" customFormat="1" ht="30" customHeight="1">
      <c r="A48" s="403" cm="1">
        <f t="array" ref="A48">ROW(A1)</f>
        <v>1</v>
      </c>
      <c r="B48" s="419" t="s">
        <v>80</v>
      </c>
      <c r="C48" s="419" t="s">
        <v>81</v>
      </c>
      <c r="D48" s="405" cm="1">
        <f t="array" ref="D48">SUM(G48,K48,O48,S48,W48,AA48,AE48,AI48,AM48,AQ48,AU48,AY48,BC48,BG48,BK48,BO48,BQ48)</f>
        <v>22</v>
      </c>
      <c r="F48" s="425">
        <v>17.25</v>
      </c>
      <c r="G48" s="423">
        <v>10</v>
      </c>
      <c r="H48" s="424">
        <v>1</v>
      </c>
      <c r="I48" s="420"/>
      <c r="J48" s="425">
        <v>14.57</v>
      </c>
      <c r="K48" s="423">
        <v>10</v>
      </c>
      <c r="L48" s="424">
        <v>1</v>
      </c>
      <c r="M48" s="411"/>
      <c r="N48" s="427"/>
      <c r="O48" s="423"/>
      <c r="P48" s="424"/>
      <c r="R48" s="427"/>
      <c r="S48" s="423"/>
      <c r="T48" s="424"/>
      <c r="V48" s="426"/>
      <c r="W48" s="423"/>
      <c r="X48" s="424"/>
      <c r="Z48" s="426"/>
      <c r="AA48" s="423"/>
      <c r="AB48" s="424"/>
      <c r="AD48" s="425"/>
      <c r="AE48" s="425"/>
      <c r="AF48" s="424"/>
      <c r="AH48" s="426"/>
      <c r="AI48" s="425"/>
      <c r="AJ48" s="424"/>
      <c r="AL48" s="426"/>
      <c r="AM48" s="425"/>
      <c r="AN48" s="424"/>
      <c r="AP48" s="426"/>
      <c r="AQ48" s="425"/>
      <c r="AR48" s="424"/>
      <c r="AT48" s="426"/>
      <c r="AU48" s="425"/>
      <c r="AV48" s="424"/>
      <c r="AX48" s="426"/>
      <c r="AY48" s="425"/>
      <c r="AZ48" s="424"/>
      <c r="BB48" s="425"/>
      <c r="BC48" s="425"/>
      <c r="BD48" s="424"/>
      <c r="BF48" s="425"/>
      <c r="BG48" s="425"/>
      <c r="BH48" s="424"/>
      <c r="BJ48" s="425"/>
      <c r="BK48" s="425"/>
      <c r="BL48" s="424"/>
      <c r="BN48" s="425"/>
      <c r="BO48" s="425"/>
      <c r="BP48" s="424"/>
      <c r="BQ48" s="75" cm="1">
        <f t="array" ref="BQ48">SUM(H48,L48,P48,T48,X48,AB48,AF48,AJ48,AN48,AR48,AV48,AZ48,BD48,BH48,BL48,BP48)</f>
        <v>2</v>
      </c>
      <c r="BR48" s="93" cm="1">
        <f t="array" ref="BR48">AVERAGE(F48,J48,N48,R48,V48,Z48,AD48,AH48,AL48,AP48,AT48,AX48,BB48,BF48,BJ48,BN48)</f>
        <v>15.91</v>
      </c>
    </row>
    <row r="49" spans="1:70" s="406" customFormat="1" ht="30" customHeight="1">
      <c r="A49" s="403" cm="1">
        <f t="array" ref="A49">ROW(A2)</f>
        <v>2</v>
      </c>
      <c r="B49" s="419" t="s">
        <v>84</v>
      </c>
      <c r="C49" s="419" t="s">
        <v>85</v>
      </c>
      <c r="D49" s="405" cm="1">
        <f t="array" ref="D49">SUM(G49,K49,O49,S49,W49,AA49,AE49,AI49,AM49,AQ49,AU49,AY49,BC49,BG49,BK49,BO49,BQ49)</f>
        <v>20</v>
      </c>
      <c r="F49" s="425">
        <v>24.68</v>
      </c>
      <c r="G49" s="423">
        <v>9</v>
      </c>
      <c r="H49" s="424">
        <v>1</v>
      </c>
      <c r="I49" s="420"/>
      <c r="J49" s="425">
        <v>23.67</v>
      </c>
      <c r="K49" s="423">
        <v>9</v>
      </c>
      <c r="L49" s="424">
        <v>1</v>
      </c>
      <c r="M49" s="411"/>
      <c r="N49" s="427"/>
      <c r="O49" s="423"/>
      <c r="P49" s="424"/>
      <c r="R49" s="427"/>
      <c r="S49" s="423"/>
      <c r="T49" s="424"/>
      <c r="V49" s="426"/>
      <c r="W49" s="423"/>
      <c r="X49" s="424"/>
      <c r="Z49" s="426"/>
      <c r="AA49" s="423"/>
      <c r="AB49" s="424"/>
      <c r="AC49" s="428"/>
      <c r="AD49" s="425"/>
      <c r="AE49" s="425"/>
      <c r="AF49" s="424"/>
      <c r="AH49" s="426"/>
      <c r="AI49" s="425"/>
      <c r="AJ49" s="424"/>
      <c r="AL49" s="426"/>
      <c r="AM49" s="425"/>
      <c r="AN49" s="424"/>
      <c r="AP49" s="426"/>
      <c r="AQ49" s="425"/>
      <c r="AR49" s="424"/>
      <c r="AT49" s="426"/>
      <c r="AU49" s="425"/>
      <c r="AV49" s="424"/>
      <c r="AX49" s="426"/>
      <c r="AY49" s="425"/>
      <c r="AZ49" s="424"/>
      <c r="BB49" s="425"/>
      <c r="BC49" s="425"/>
      <c r="BD49" s="424"/>
      <c r="BF49" s="425"/>
      <c r="BG49" s="425"/>
      <c r="BH49" s="424"/>
      <c r="BJ49" s="425"/>
      <c r="BK49" s="425"/>
      <c r="BL49" s="424"/>
      <c r="BN49" s="425"/>
      <c r="BO49" s="425"/>
      <c r="BP49" s="424"/>
      <c r="BQ49" s="75" cm="1">
        <f t="array" ref="BQ49">SUM(H49,L49,P49,T49,X49,AB49,AF49,AJ49,AN49,AR49,AV49,AZ49,BD49,BH49,BL49,BP49)</f>
        <v>2</v>
      </c>
      <c r="BR49" s="93" cm="1">
        <f t="array" ref="BR49">AVERAGE(F49,J49,N49,R49,V49,Z49,AD49,AH49,AL49,AP49,AT49,AX49,BB49,BF49,BJ49,BN49)</f>
        <v>24.175000000000001</v>
      </c>
    </row>
    <row r="50" spans="1:70" s="406" customFormat="1" ht="30" customHeight="1">
      <c r="A50" s="403" cm="1">
        <f t="array" ref="A50">ROW(A3)</f>
        <v>3</v>
      </c>
      <c r="B50" s="419" t="s">
        <v>83</v>
      </c>
      <c r="C50" s="419" t="s">
        <v>68</v>
      </c>
      <c r="D50" s="405" cm="1">
        <f t="array" ref="D50">SUM(G50,K50,O50,S50,W50,AA50,AE50,AI50,AM50,AQ50,AU50,AY50,BC50,BG50,BK50,BO50,BQ50)</f>
        <v>18</v>
      </c>
      <c r="F50" s="407">
        <v>27.04</v>
      </c>
      <c r="G50" s="408">
        <v>8</v>
      </c>
      <c r="H50" s="409">
        <v>1</v>
      </c>
      <c r="I50" s="420"/>
      <c r="J50" s="407">
        <v>25.44</v>
      </c>
      <c r="K50" s="408">
        <v>8</v>
      </c>
      <c r="L50" s="409">
        <v>1</v>
      </c>
      <c r="M50" s="411"/>
      <c r="N50" s="412"/>
      <c r="O50" s="408"/>
      <c r="P50" s="409"/>
      <c r="R50" s="412"/>
      <c r="S50" s="408"/>
      <c r="T50" s="409"/>
      <c r="V50" s="412"/>
      <c r="W50" s="408"/>
      <c r="X50" s="409"/>
      <c r="Z50" s="412"/>
      <c r="AA50" s="408"/>
      <c r="AB50" s="409"/>
      <c r="AC50" s="429"/>
      <c r="AD50" s="407"/>
      <c r="AE50" s="414"/>
      <c r="AF50" s="409"/>
      <c r="AH50" s="412"/>
      <c r="AI50" s="414"/>
      <c r="AJ50" s="409"/>
      <c r="AL50" s="412"/>
      <c r="AM50" s="414"/>
      <c r="AN50" s="409"/>
      <c r="AP50" s="412"/>
      <c r="AQ50" s="414"/>
      <c r="AR50" s="409"/>
      <c r="AT50" s="412"/>
      <c r="AU50" s="414"/>
      <c r="AV50" s="409"/>
      <c r="AX50" s="412"/>
      <c r="AY50" s="414"/>
      <c r="AZ50" s="409"/>
      <c r="BB50" s="407"/>
      <c r="BC50" s="414"/>
      <c r="BD50" s="409"/>
      <c r="BF50" s="407"/>
      <c r="BG50" s="414"/>
      <c r="BH50" s="409"/>
      <c r="BJ50" s="407"/>
      <c r="BK50" s="414"/>
      <c r="BL50" s="409"/>
      <c r="BN50" s="407"/>
      <c r="BO50" s="414"/>
      <c r="BP50" s="409"/>
      <c r="BQ50" s="75" cm="1">
        <f t="array" ref="BQ50">SUM(H50,L50,P50,T50,X50,AB50,AF50,AJ50,AN50,AR50,AV50,AZ50,BD50,BH50,BL50,BP50)</f>
        <v>2</v>
      </c>
      <c r="BR50" s="93" cm="1">
        <f t="array" ref="BR50">AVERAGE(F50,J50,N50,R50,V50,Z50,AD50,AH50,AL50,AP50,AT50,AX50,BB50,BF50,BJ50,BN50)</f>
        <v>26.240000000000002</v>
      </c>
    </row>
    <row r="51" spans="1:70" s="406" customFormat="1" ht="30" customHeight="1">
      <c r="A51" s="403" cm="1">
        <f t="array" ref="A51">ROW(A4)</f>
        <v>4</v>
      </c>
      <c r="D51" s="405" cm="1">
        <f t="array" ref="D51">SUM(G51,K51,O51,S51,W51,AA51,AE51,AI51,AM51,AQ51,AU51,AY51,BC51,BG51,BK51,BO51,BQ51)</f>
        <v>0</v>
      </c>
      <c r="F51" s="427"/>
      <c r="G51" s="423"/>
      <c r="H51" s="424"/>
      <c r="I51" s="420"/>
      <c r="J51" s="427"/>
      <c r="K51" s="423"/>
      <c r="L51" s="424"/>
      <c r="M51" s="411"/>
      <c r="N51" s="427"/>
      <c r="O51" s="423"/>
      <c r="P51" s="424"/>
      <c r="R51" s="427"/>
      <c r="S51" s="423"/>
      <c r="T51" s="424"/>
      <c r="V51" s="426"/>
      <c r="W51" s="423"/>
      <c r="X51" s="424"/>
      <c r="Z51" s="426"/>
      <c r="AA51" s="423"/>
      <c r="AB51" s="424"/>
      <c r="AD51" s="425"/>
      <c r="AE51" s="425"/>
      <c r="AF51" s="424"/>
      <c r="AH51" s="426"/>
      <c r="AI51" s="425"/>
      <c r="AJ51" s="424"/>
      <c r="AL51" s="426"/>
      <c r="AM51" s="425"/>
      <c r="AN51" s="424"/>
      <c r="AP51" s="426"/>
      <c r="AQ51" s="425"/>
      <c r="AR51" s="424"/>
      <c r="AT51" s="426"/>
      <c r="AU51" s="425"/>
      <c r="AV51" s="424"/>
      <c r="AX51" s="426"/>
      <c r="AY51" s="425"/>
      <c r="AZ51" s="424"/>
      <c r="BB51" s="425"/>
      <c r="BC51" s="425"/>
      <c r="BD51" s="424"/>
      <c r="BF51" s="425"/>
      <c r="BG51" s="425"/>
      <c r="BH51" s="424"/>
      <c r="BJ51" s="425"/>
      <c r="BK51" s="425"/>
      <c r="BL51" s="424"/>
      <c r="BN51" s="425"/>
      <c r="BO51" s="425"/>
      <c r="BP51" s="424"/>
      <c r="BQ51" s="75" cm="1">
        <f t="array" ref="BQ51">SUM(H51,L51,P51,T51,X51,AB51,AF51,AJ51,AN51,AR51,AV51,AZ51,BD51,BH51,BL51,BP51)</f>
        <v>0</v>
      </c>
      <c r="BR51" s="93" t="e" cm="1">
        <f t="array" ref="BR51">AVERAGE(F51,J51,N51,R51,V51,Z51,AD51,AH51,AL51,AP51,AT51,AX51,BB51,BF51,BJ51,BN51)</f>
        <v>#DIV/0!</v>
      </c>
    </row>
    <row r="52" spans="1:70" s="76" customFormat="1" ht="30" customHeight="1">
      <c r="A52" s="335" t="s">
        <v>69</v>
      </c>
      <c r="B52" s="336"/>
      <c r="C52" s="337"/>
      <c r="D52" s="71" cm="1">
        <f t="array" ref="D52">SUM(D48:D51)</f>
        <v>60</v>
      </c>
      <c r="E52" s="77"/>
      <c r="F52" s="78"/>
      <c r="G52" s="79" cm="1">
        <f t="array" ref="G52">SUM(G48:G51)</f>
        <v>27</v>
      </c>
      <c r="H52" s="80" cm="1">
        <f t="array" ref="H52">SUM(H48:H51)</f>
        <v>3</v>
      </c>
      <c r="I52" s="129"/>
      <c r="J52" s="78"/>
      <c r="K52" s="79" cm="1">
        <f t="array" ref="K52">SUM(K48:K51)</f>
        <v>27</v>
      </c>
      <c r="L52" s="80" cm="1">
        <f t="array" ref="L52">SUM(L48:L51)</f>
        <v>3</v>
      </c>
      <c r="M52" s="61"/>
      <c r="N52" s="81"/>
      <c r="O52" s="79" cm="1">
        <f t="array" ref="O52">SUM(O48:O51)</f>
        <v>0</v>
      </c>
      <c r="P52" s="80" cm="1">
        <f t="array" ref="P52">SUM(P48:P51)</f>
        <v>0</v>
      </c>
      <c r="Q52" s="61"/>
      <c r="R52" s="81"/>
      <c r="S52" s="79" cm="1">
        <f t="array" ref="S52">SUM(S48:S51)</f>
        <v>0</v>
      </c>
      <c r="T52" s="80" cm="1">
        <f t="array" ref="T52">SUM(T48:T51)</f>
        <v>0</v>
      </c>
      <c r="U52" s="61"/>
      <c r="V52" s="81"/>
      <c r="W52" s="79" cm="1">
        <f t="array" ref="W52">SUM(W48:W51)</f>
        <v>0</v>
      </c>
      <c r="X52" s="80" cm="1">
        <f t="array" ref="X52">SUM(X48:X51)</f>
        <v>0</v>
      </c>
      <c r="Y52" s="61"/>
      <c r="Z52" s="81"/>
      <c r="AA52" s="79" cm="1">
        <f t="array" ref="AA52">SUM(AA48:AA51)</f>
        <v>0</v>
      </c>
      <c r="AB52" s="80" cm="1">
        <f t="array" ref="AB52">SUM(AB48:AB51)</f>
        <v>0</v>
      </c>
      <c r="AC52" s="82"/>
      <c r="AD52" s="78"/>
      <c r="AE52" s="78" cm="1">
        <f t="array" ref="AE52">SUM(AE48:AE51)</f>
        <v>0</v>
      </c>
      <c r="AF52" s="80" cm="1">
        <f t="array" ref="AF52">SUM(AF48:AF51)</f>
        <v>0</v>
      </c>
      <c r="AG52" s="61"/>
      <c r="AH52" s="78"/>
      <c r="AI52" s="78" cm="1">
        <f t="array" ref="AI52">SUM(AI48:AI51)</f>
        <v>0</v>
      </c>
      <c r="AJ52" s="80" cm="1">
        <f t="array" ref="AJ52">SUM(AJ48:AJ51)</f>
        <v>0</v>
      </c>
      <c r="AK52" s="82"/>
      <c r="AL52" s="78"/>
      <c r="AM52" s="78" cm="1">
        <f t="array" ref="AM52">SUM(AM48:AM51)</f>
        <v>0</v>
      </c>
      <c r="AN52" s="80" cm="1">
        <f t="array" ref="AN52">SUM(AN48:AN51)</f>
        <v>0</v>
      </c>
      <c r="AO52" s="61"/>
      <c r="AP52" s="78"/>
      <c r="AQ52" s="78" cm="1">
        <f t="array" ref="AQ52">SUM(AQ48:AQ51)</f>
        <v>0</v>
      </c>
      <c r="AR52" s="80" cm="1">
        <f t="array" ref="AR52">SUM(AR48:AR51)</f>
        <v>0</v>
      </c>
      <c r="AS52" s="61"/>
      <c r="AT52" s="78"/>
      <c r="AU52" s="78" cm="1">
        <f t="array" ref="AU52">SUM(AU48:AU51)</f>
        <v>0</v>
      </c>
      <c r="AV52" s="80" cm="1">
        <f t="array" ref="AV52">SUM(AV48:AV51)</f>
        <v>0</v>
      </c>
      <c r="AW52" s="61"/>
      <c r="AX52" s="78"/>
      <c r="AY52" s="78" cm="1">
        <f t="array" ref="AY52">SUM(AY48:AY51)</f>
        <v>0</v>
      </c>
      <c r="AZ52" s="80" cm="1">
        <f t="array" ref="AZ52">SUM(AZ48:AZ51)</f>
        <v>0</v>
      </c>
      <c r="BA52" s="61"/>
      <c r="BB52" s="78"/>
      <c r="BC52" s="78" cm="1">
        <f t="array" ref="BC52">SUM(BC48:BC51)</f>
        <v>0</v>
      </c>
      <c r="BD52" s="80" cm="1">
        <f t="array" ref="BD52">SUM(BD48:BD51)</f>
        <v>0</v>
      </c>
      <c r="BE52" s="61"/>
      <c r="BF52" s="78"/>
      <c r="BG52" s="78" cm="1">
        <f t="array" ref="BG52">SUM(BG48:BG51)</f>
        <v>0</v>
      </c>
      <c r="BH52" s="80" cm="1">
        <f t="array" ref="BH52">SUM(BH48:BH51)</f>
        <v>0</v>
      </c>
      <c r="BI52" s="61"/>
      <c r="BJ52" s="78"/>
      <c r="BK52" s="78" cm="1">
        <f t="array" ref="BK52">SUM(BK48:BK51)</f>
        <v>0</v>
      </c>
      <c r="BL52" s="80" cm="1">
        <f t="array" ref="BL52">SUM(BL48:BL51)</f>
        <v>0</v>
      </c>
      <c r="BM52" s="61"/>
      <c r="BN52" s="78"/>
      <c r="BO52" s="78" cm="1">
        <f t="array" ref="BO52">SUM(BO48:BO51)</f>
        <v>0</v>
      </c>
      <c r="BP52" s="80" cm="1">
        <f t="array" ref="BP52">SUM(BP48:BP51)</f>
        <v>0</v>
      </c>
      <c r="BQ52" s="83"/>
      <c r="BR52" s="84"/>
    </row>
    <row r="53" spans="1:70" s="42" customFormat="1" ht="30" customHeight="1">
      <c r="A53" s="352"/>
      <c r="B53" s="353"/>
      <c r="D53" s="71"/>
      <c r="E53" s="86"/>
      <c r="F53" s="87"/>
      <c r="G53" s="88"/>
      <c r="H53" s="89"/>
      <c r="I53" s="91"/>
      <c r="J53" s="87"/>
      <c r="K53" s="88"/>
      <c r="L53" s="89"/>
      <c r="M53" s="91"/>
      <c r="N53" s="92"/>
      <c r="O53" s="88"/>
      <c r="P53" s="89"/>
      <c r="Q53" s="93"/>
      <c r="R53" s="92"/>
      <c r="S53" s="88"/>
      <c r="T53" s="89"/>
      <c r="U53" s="93"/>
      <c r="V53" s="92"/>
      <c r="W53" s="88"/>
      <c r="X53" s="89"/>
      <c r="Y53" s="93"/>
      <c r="Z53" s="92"/>
      <c r="AA53" s="88"/>
      <c r="AB53" s="89"/>
      <c r="AC53" s="94"/>
      <c r="AD53" s="87"/>
      <c r="AE53" s="87"/>
      <c r="AF53" s="89"/>
      <c r="AG53" s="93"/>
      <c r="AH53" s="87"/>
      <c r="AI53" s="87"/>
      <c r="AJ53" s="89"/>
      <c r="AK53" s="94"/>
      <c r="AL53" s="87"/>
      <c r="AM53" s="87"/>
      <c r="AN53" s="89"/>
      <c r="AO53" s="93"/>
      <c r="AP53" s="87"/>
      <c r="AQ53" s="87"/>
      <c r="AR53" s="89"/>
      <c r="AS53" s="93"/>
      <c r="AT53" s="87"/>
      <c r="AU53" s="87"/>
      <c r="AV53" s="89"/>
      <c r="AW53" s="93"/>
      <c r="AX53" s="87"/>
      <c r="AY53" s="87"/>
      <c r="AZ53" s="89"/>
      <c r="BA53" s="93"/>
      <c r="BB53" s="87"/>
      <c r="BC53" s="87"/>
      <c r="BD53" s="89"/>
      <c r="BE53" s="93"/>
      <c r="BF53" s="87"/>
      <c r="BG53" s="87"/>
      <c r="BH53" s="89"/>
      <c r="BI53" s="93"/>
      <c r="BJ53" s="87"/>
      <c r="BK53" s="87"/>
      <c r="BL53" s="89"/>
      <c r="BM53" s="93"/>
      <c r="BN53" s="87"/>
      <c r="BO53" s="87"/>
      <c r="BP53" s="89"/>
      <c r="BQ53" s="95"/>
      <c r="BR53" s="96"/>
    </row>
    <row r="54" spans="1:70" s="57" customFormat="1" ht="64" customHeight="1">
      <c r="A54" s="333" t="s">
        <v>91</v>
      </c>
      <c r="B54" s="334"/>
      <c r="C54" s="334"/>
      <c r="D54" s="71"/>
      <c r="F54" s="67" t="s">
        <v>71</v>
      </c>
      <c r="G54" s="68" t="s">
        <v>64</v>
      </c>
      <c r="H54" s="68" t="s">
        <v>60</v>
      </c>
      <c r="I54" s="69"/>
      <c r="J54" s="67" t="s">
        <v>71</v>
      </c>
      <c r="K54" s="68" t="s">
        <v>64</v>
      </c>
      <c r="L54" s="68" t="s">
        <v>60</v>
      </c>
      <c r="M54" s="70"/>
      <c r="N54" s="67" t="s">
        <v>71</v>
      </c>
      <c r="O54" s="68" t="s">
        <v>64</v>
      </c>
      <c r="P54" s="68" t="s">
        <v>60</v>
      </c>
      <c r="Q54" s="61"/>
      <c r="R54" s="67" t="s">
        <v>71</v>
      </c>
      <c r="S54" s="68" t="s">
        <v>64</v>
      </c>
      <c r="T54" s="68" t="s">
        <v>60</v>
      </c>
      <c r="U54" s="61"/>
      <c r="V54" s="67" t="s">
        <v>71</v>
      </c>
      <c r="W54" s="68" t="s">
        <v>64</v>
      </c>
      <c r="X54" s="68" t="s">
        <v>60</v>
      </c>
      <c r="Y54" s="61"/>
      <c r="Z54" s="67" t="s">
        <v>71</v>
      </c>
      <c r="AA54" s="68" t="s">
        <v>64</v>
      </c>
      <c r="AB54" s="68" t="s">
        <v>60</v>
      </c>
      <c r="AC54" s="58"/>
      <c r="AD54" s="67" t="s">
        <v>71</v>
      </c>
      <c r="AE54" s="68" t="s">
        <v>64</v>
      </c>
      <c r="AF54" s="68" t="s">
        <v>60</v>
      </c>
      <c r="AG54" s="61"/>
      <c r="AH54" s="67" t="s">
        <v>71</v>
      </c>
      <c r="AI54" s="68" t="s">
        <v>64</v>
      </c>
      <c r="AJ54" s="68" t="s">
        <v>60</v>
      </c>
      <c r="AK54" s="61"/>
      <c r="AL54" s="67" t="s">
        <v>71</v>
      </c>
      <c r="AM54" s="68" t="s">
        <v>64</v>
      </c>
      <c r="AN54" s="68" t="s">
        <v>60</v>
      </c>
      <c r="AO54" s="61"/>
      <c r="AP54" s="67" t="s">
        <v>71</v>
      </c>
      <c r="AQ54" s="68" t="s">
        <v>64</v>
      </c>
      <c r="AR54" s="68" t="s">
        <v>60</v>
      </c>
      <c r="AS54" s="61"/>
      <c r="AT54" s="67" t="s">
        <v>71</v>
      </c>
      <c r="AU54" s="68" t="s">
        <v>64</v>
      </c>
      <c r="AV54" s="68" t="s">
        <v>60</v>
      </c>
      <c r="AW54" s="61"/>
      <c r="AX54" s="67" t="s">
        <v>71</v>
      </c>
      <c r="AY54" s="68" t="s">
        <v>64</v>
      </c>
      <c r="AZ54" s="68" t="s">
        <v>60</v>
      </c>
      <c r="BA54" s="61"/>
      <c r="BB54" s="67" t="s">
        <v>71</v>
      </c>
      <c r="BC54" s="68" t="s">
        <v>64</v>
      </c>
      <c r="BD54" s="68" t="s">
        <v>60</v>
      </c>
      <c r="BE54" s="61"/>
      <c r="BF54" s="67" t="s">
        <v>71</v>
      </c>
      <c r="BG54" s="68" t="s">
        <v>64</v>
      </c>
      <c r="BH54" s="68" t="s">
        <v>60</v>
      </c>
      <c r="BI54" s="61"/>
      <c r="BJ54" s="67" t="s">
        <v>71</v>
      </c>
      <c r="BK54" s="68" t="s">
        <v>64</v>
      </c>
      <c r="BL54" s="68" t="s">
        <v>60</v>
      </c>
      <c r="BM54" s="61"/>
      <c r="BN54" s="67" t="s">
        <v>71</v>
      </c>
      <c r="BO54" s="68" t="s">
        <v>64</v>
      </c>
      <c r="BP54" s="68" t="s">
        <v>60</v>
      </c>
      <c r="BQ54" s="83"/>
      <c r="BR54" s="63"/>
    </row>
    <row r="55" spans="1:70" s="406" customFormat="1" ht="30" customHeight="1">
      <c r="A55" s="403" cm="1">
        <f t="array" ref="A55">ROW(A1)</f>
        <v>1</v>
      </c>
      <c r="B55" s="404" t="s">
        <v>65</v>
      </c>
      <c r="C55" s="404" t="s">
        <v>66</v>
      </c>
      <c r="D55" s="405" cm="1">
        <f t="array" ref="D55">SUM(G55,K55,O55,S55,W55,AA55,AE55,AI55,AM55,AQ55,AU55,AY55,BC55,BG55,BK55,BO55,BQ55)</f>
        <v>21</v>
      </c>
      <c r="F55" s="425">
        <v>30.15</v>
      </c>
      <c r="G55" s="423">
        <v>10</v>
      </c>
      <c r="H55" s="424">
        <v>1</v>
      </c>
      <c r="I55" s="420"/>
      <c r="J55" s="425">
        <v>40.32</v>
      </c>
      <c r="K55" s="423">
        <v>9</v>
      </c>
      <c r="L55" s="424">
        <v>1</v>
      </c>
      <c r="M55" s="411"/>
      <c r="N55" s="427"/>
      <c r="O55" s="423"/>
      <c r="P55" s="424"/>
      <c r="R55" s="427"/>
      <c r="S55" s="423"/>
      <c r="T55" s="424"/>
      <c r="V55" s="426"/>
      <c r="W55" s="423"/>
      <c r="X55" s="424"/>
      <c r="Z55" s="426"/>
      <c r="AA55" s="423"/>
      <c r="AB55" s="424"/>
      <c r="AC55" s="428"/>
      <c r="AD55" s="425"/>
      <c r="AE55" s="425"/>
      <c r="AF55" s="424"/>
      <c r="AH55" s="425"/>
      <c r="AI55" s="425"/>
      <c r="AJ55" s="424"/>
      <c r="AL55" s="426"/>
      <c r="AM55" s="425"/>
      <c r="AN55" s="424"/>
      <c r="AP55" s="426"/>
      <c r="AQ55" s="425"/>
      <c r="AR55" s="424"/>
      <c r="AT55" s="426"/>
      <c r="AU55" s="425"/>
      <c r="AV55" s="424"/>
      <c r="AX55" s="426"/>
      <c r="AY55" s="425"/>
      <c r="AZ55" s="424"/>
      <c r="BB55" s="425"/>
      <c r="BC55" s="425"/>
      <c r="BD55" s="424"/>
      <c r="BF55" s="425"/>
      <c r="BG55" s="425"/>
      <c r="BH55" s="424"/>
      <c r="BJ55" s="425"/>
      <c r="BK55" s="425"/>
      <c r="BL55" s="424"/>
      <c r="BN55" s="425"/>
      <c r="BO55" s="425"/>
      <c r="BP55" s="424"/>
      <c r="BQ55" s="75" cm="1">
        <f t="array" ref="BQ55">SUM(H55,L55,P55,T55,X55,AB55,AF55,AJ55,AN55,AR55,AV55,AZ55,BD55,BH55,BL55,BP55)</f>
        <v>2</v>
      </c>
      <c r="BR55" s="93" cm="1">
        <f t="array" ref="BR55">AVERAGE(F55,J55,N55,R55,V55,Z55,AD55,AH55,AL55,AP55,AT55,AX55,BB55,BF55,BJ55,BN55)</f>
        <v>35.234999999999999</v>
      </c>
    </row>
    <row r="56" spans="1:70" s="406" customFormat="1" ht="30" customHeight="1">
      <c r="A56" s="403" cm="1">
        <f t="array" ref="A56">ROW(A2)</f>
        <v>2</v>
      </c>
      <c r="B56" s="404" t="s">
        <v>67</v>
      </c>
      <c r="C56" s="404" t="s">
        <v>73</v>
      </c>
      <c r="D56" s="405" cm="1">
        <f t="array" ref="D56">SUM(G56,K56,O56,S56,W56,AA56,AE56,AI56,AM56,AQ56,AU56,AY56,BC56,BG56,BK56,BO56,BQ56)</f>
        <v>12</v>
      </c>
      <c r="F56" s="407">
        <v>0</v>
      </c>
      <c r="G56" s="408">
        <v>0</v>
      </c>
      <c r="H56" s="409">
        <v>1</v>
      </c>
      <c r="I56" s="420"/>
      <c r="J56" s="407">
        <v>27.91</v>
      </c>
      <c r="K56" s="408">
        <v>10</v>
      </c>
      <c r="L56" s="409">
        <v>1</v>
      </c>
      <c r="M56" s="411"/>
      <c r="N56" s="412"/>
      <c r="O56" s="408"/>
      <c r="P56" s="409"/>
      <c r="R56" s="412"/>
      <c r="S56" s="408"/>
      <c r="T56" s="409"/>
      <c r="V56" s="412"/>
      <c r="W56" s="408"/>
      <c r="X56" s="409"/>
      <c r="Z56" s="412"/>
      <c r="AA56" s="408"/>
      <c r="AB56" s="409"/>
      <c r="AC56" s="429"/>
      <c r="AD56" s="407"/>
      <c r="AE56" s="414"/>
      <c r="AF56" s="409"/>
      <c r="AH56" s="407"/>
      <c r="AI56" s="414"/>
      <c r="AJ56" s="409"/>
      <c r="AL56" s="412"/>
      <c r="AM56" s="414"/>
      <c r="AN56" s="409"/>
      <c r="AP56" s="412"/>
      <c r="AQ56" s="414"/>
      <c r="AR56" s="409"/>
      <c r="AT56" s="412"/>
      <c r="AU56" s="414"/>
      <c r="AV56" s="409"/>
      <c r="AX56" s="412"/>
      <c r="AY56" s="414"/>
      <c r="AZ56" s="409"/>
      <c r="BB56" s="407"/>
      <c r="BC56" s="414"/>
      <c r="BD56" s="409"/>
      <c r="BF56" s="407"/>
      <c r="BG56" s="414"/>
      <c r="BH56" s="409"/>
      <c r="BJ56" s="407"/>
      <c r="BK56" s="414"/>
      <c r="BL56" s="409"/>
      <c r="BN56" s="407"/>
      <c r="BO56" s="414"/>
      <c r="BP56" s="409"/>
      <c r="BQ56" s="75" cm="1">
        <f t="array" ref="BQ56">SUM(H56,L56,P56,T56,X56,AB56,AF56,AJ56,AN56,AR56,AV56,AZ56,BD56,BH56,BL56,BP56)</f>
        <v>2</v>
      </c>
      <c r="BR56" s="93" cm="1">
        <f t="array" ref="BR56">AVERAGE(F56,J56,N56,R56,V56,Z56,AD56,AH56,AL56,AP56,AT56,AX56,BB56,BF56,BJ56,BN56)</f>
        <v>13.955</v>
      </c>
    </row>
    <row r="57" spans="1:70" s="406" customFormat="1" ht="30" customHeight="1">
      <c r="A57" s="403" cm="1">
        <f t="array" ref="A57">ROW(A3)</f>
        <v>3</v>
      </c>
      <c r="B57" s="433"/>
      <c r="C57" s="433"/>
      <c r="D57" s="405" cm="1">
        <f t="array" ref="D57">SUM(G57,K57,O57,S57,W57,AA57,AE57,AI57,AM57,AQ57,AU57,AY57,BC57,BG57,BK57,BO57,BQ57)</f>
        <v>0</v>
      </c>
      <c r="F57" s="425"/>
      <c r="G57" s="423"/>
      <c r="H57" s="424"/>
      <c r="I57" s="420"/>
      <c r="J57" s="425"/>
      <c r="K57" s="423"/>
      <c r="L57" s="424"/>
      <c r="M57" s="411"/>
      <c r="N57" s="427"/>
      <c r="O57" s="423"/>
      <c r="P57" s="424"/>
      <c r="R57" s="427"/>
      <c r="S57" s="423"/>
      <c r="T57" s="424"/>
      <c r="V57" s="426"/>
      <c r="W57" s="423"/>
      <c r="X57" s="424"/>
      <c r="Z57" s="426"/>
      <c r="AA57" s="423"/>
      <c r="AB57" s="424"/>
      <c r="AD57" s="425"/>
      <c r="AE57" s="425"/>
      <c r="AF57" s="424"/>
      <c r="AH57" s="425"/>
      <c r="AI57" s="425"/>
      <c r="AJ57" s="424"/>
      <c r="AL57" s="426"/>
      <c r="AM57" s="425"/>
      <c r="AN57" s="424"/>
      <c r="AP57" s="426"/>
      <c r="AQ57" s="425"/>
      <c r="AR57" s="424"/>
      <c r="AT57" s="426"/>
      <c r="AU57" s="425"/>
      <c r="AV57" s="424"/>
      <c r="AX57" s="426"/>
      <c r="AY57" s="425"/>
      <c r="AZ57" s="424"/>
      <c r="BB57" s="425"/>
      <c r="BC57" s="425"/>
      <c r="BD57" s="424"/>
      <c r="BF57" s="425"/>
      <c r="BG57" s="425"/>
      <c r="BH57" s="424"/>
      <c r="BJ57" s="425"/>
      <c r="BK57" s="425"/>
      <c r="BL57" s="424"/>
      <c r="BN57" s="425"/>
      <c r="BO57" s="425"/>
      <c r="BP57" s="424"/>
      <c r="BQ57" s="75" cm="1">
        <f t="array" ref="BQ57">SUM(H57,L57,P57,T57,X57,AB57,AF57,AJ57,AN57,AR57,AV57,AZ57,BD57,BH57,BL57,BP57)</f>
        <v>0</v>
      </c>
      <c r="BR57" s="93" t="e" cm="1">
        <f t="array" ref="BR57">AVERAGE(F57,J57,N57,R57,V57,Z57,AD57,AH57,AL57,AP57,AT57,AX57,BB57,BF57,BJ57,BN57)</f>
        <v>#DIV/0!</v>
      </c>
    </row>
    <row r="58" spans="1:70" s="76" customFormat="1" ht="30" customHeight="1">
      <c r="A58" s="331" t="s">
        <v>69</v>
      </c>
      <c r="B58" s="332"/>
      <c r="C58" s="332"/>
      <c r="D58" s="71" cm="1">
        <f t="array" ref="D58">SUM(D55:D57)</f>
        <v>33</v>
      </c>
      <c r="E58" s="77"/>
      <c r="F58" s="78"/>
      <c r="G58" s="79" cm="1">
        <f t="array" ref="G58">SUM(G55:G57)</f>
        <v>10</v>
      </c>
      <c r="H58" s="80" cm="1">
        <f t="array" ref="H58">SUM(H55:H57)</f>
        <v>2</v>
      </c>
      <c r="I58" s="129"/>
      <c r="J58" s="78"/>
      <c r="K58" s="79" cm="1">
        <f t="array" ref="K58">SUM(K55:K57)</f>
        <v>19</v>
      </c>
      <c r="L58" s="80" cm="1">
        <f t="array" ref="L58">SUM(L55:L57)</f>
        <v>2</v>
      </c>
      <c r="M58" s="61"/>
      <c r="N58" s="81"/>
      <c r="O58" s="79" cm="1">
        <f t="array" ref="O58">SUM(O55:O57)</f>
        <v>0</v>
      </c>
      <c r="P58" s="80" cm="1">
        <f t="array" ref="P58">SUM(P55:P57)</f>
        <v>0</v>
      </c>
      <c r="Q58" s="61"/>
      <c r="R58" s="81"/>
      <c r="S58" s="79" cm="1">
        <f t="array" ref="S58">SUM(S55:S57)</f>
        <v>0</v>
      </c>
      <c r="T58" s="80" cm="1">
        <f t="array" ref="T58">SUM(T55:T57)</f>
        <v>0</v>
      </c>
      <c r="U58" s="61"/>
      <c r="V58" s="81"/>
      <c r="W58" s="79" cm="1">
        <f t="array" ref="W58">SUM(W55:W57)</f>
        <v>0</v>
      </c>
      <c r="X58" s="80" cm="1">
        <f t="array" ref="X58">SUM(X55:X57)</f>
        <v>0</v>
      </c>
      <c r="Y58" s="61"/>
      <c r="Z58" s="81"/>
      <c r="AA58" s="79" cm="1">
        <f t="array" ref="AA58">SUM(AA55:AA57)</f>
        <v>0</v>
      </c>
      <c r="AB58" s="80" cm="1">
        <f t="array" ref="AB58">SUM(AB55:AB57)</f>
        <v>0</v>
      </c>
      <c r="AC58" s="82"/>
      <c r="AD58" s="78"/>
      <c r="AE58" s="78" cm="1">
        <f t="array" ref="AE58">SUM(AE55:AE57)</f>
        <v>0</v>
      </c>
      <c r="AF58" s="80" cm="1">
        <f t="array" ref="AF58">SUM(AF55:AF57)</f>
        <v>0</v>
      </c>
      <c r="AG58" s="61"/>
      <c r="AH58" s="78"/>
      <c r="AI58" s="78" cm="1">
        <f t="array" ref="AI58">SUM(AI55:AI57)</f>
        <v>0</v>
      </c>
      <c r="AJ58" s="80" cm="1">
        <f t="array" ref="AJ58">SUM(AJ55:AJ57)</f>
        <v>0</v>
      </c>
      <c r="AK58" s="82"/>
      <c r="AL58" s="78"/>
      <c r="AM58" s="78" cm="1">
        <f t="array" ref="AM58">SUM(AM55:AM57)</f>
        <v>0</v>
      </c>
      <c r="AN58" s="80" cm="1">
        <f t="array" ref="AN58">SUM(AN55:AN57)</f>
        <v>0</v>
      </c>
      <c r="AO58" s="61"/>
      <c r="AP58" s="78"/>
      <c r="AQ58" s="78" cm="1">
        <f t="array" ref="AQ58">SUM(AQ55:AQ57)</f>
        <v>0</v>
      </c>
      <c r="AR58" s="80" cm="1">
        <f t="array" ref="AR58">SUM(AR55:AR57)</f>
        <v>0</v>
      </c>
      <c r="AS58" s="61"/>
      <c r="AT58" s="78"/>
      <c r="AU58" s="78" cm="1">
        <f t="array" ref="AU58">SUM(AU55:AU57)</f>
        <v>0</v>
      </c>
      <c r="AV58" s="80" cm="1">
        <f t="array" ref="AV58">SUM(AV55:AV57)</f>
        <v>0</v>
      </c>
      <c r="AW58" s="61"/>
      <c r="AX58" s="78"/>
      <c r="AY58" s="78" cm="1">
        <f t="array" ref="AY58">SUM(AY55:AY57)</f>
        <v>0</v>
      </c>
      <c r="AZ58" s="80" cm="1">
        <f t="array" ref="AZ58">SUM(AZ55:AZ57)</f>
        <v>0</v>
      </c>
      <c r="BA58" s="61"/>
      <c r="BB58" s="78"/>
      <c r="BC58" s="78" cm="1">
        <f t="array" ref="BC58">SUM(BC55:BC57)</f>
        <v>0</v>
      </c>
      <c r="BD58" s="80" cm="1">
        <f t="array" ref="BD58">SUM(BD55:BD57)</f>
        <v>0</v>
      </c>
      <c r="BE58" s="61"/>
      <c r="BF58" s="78"/>
      <c r="BG58" s="78" cm="1">
        <f t="array" ref="BG58">SUM(BG55:BG57)</f>
        <v>0</v>
      </c>
      <c r="BH58" s="80" cm="1">
        <f t="array" ref="BH58">SUM(BH55:BH57)</f>
        <v>0</v>
      </c>
      <c r="BI58" s="61"/>
      <c r="BJ58" s="78"/>
      <c r="BK58" s="78" cm="1">
        <f t="array" ref="BK58">SUM(BK55:BK57)</f>
        <v>0</v>
      </c>
      <c r="BL58" s="80" cm="1">
        <f t="array" ref="BL58">SUM(BL55:BL57)</f>
        <v>0</v>
      </c>
      <c r="BM58" s="61"/>
      <c r="BN58" s="78"/>
      <c r="BO58" s="78" cm="1">
        <f t="array" ref="BO58">SUM(BO55:BO57)</f>
        <v>0</v>
      </c>
      <c r="BP58" s="80" cm="1">
        <f t="array" ref="BP58">SUM(BP55:BP57)</f>
        <v>0</v>
      </c>
      <c r="BQ58" s="83"/>
      <c r="BR58" s="84"/>
    </row>
    <row r="59" spans="1:70" s="42" customFormat="1" ht="30" customHeight="1">
      <c r="D59" s="71"/>
      <c r="E59" s="86"/>
      <c r="F59" s="87"/>
      <c r="G59" s="88"/>
      <c r="H59" s="89"/>
      <c r="I59" s="91"/>
      <c r="J59" s="87"/>
      <c r="K59" s="88"/>
      <c r="L59" s="89"/>
      <c r="M59" s="91"/>
      <c r="N59" s="92"/>
      <c r="O59" s="88"/>
      <c r="P59" s="89"/>
      <c r="Q59" s="93"/>
      <c r="R59" s="92"/>
      <c r="S59" s="88"/>
      <c r="T59" s="89"/>
      <c r="U59" s="93"/>
      <c r="V59" s="92"/>
      <c r="W59" s="88"/>
      <c r="X59" s="89"/>
      <c r="Y59" s="93"/>
      <c r="Z59" s="92"/>
      <c r="AA59" s="88"/>
      <c r="AB59" s="89"/>
      <c r="AC59" s="130"/>
      <c r="AD59" s="87"/>
      <c r="AE59" s="87"/>
      <c r="AF59" s="89"/>
      <c r="AG59" s="93"/>
      <c r="AH59" s="87"/>
      <c r="AI59" s="87"/>
      <c r="AJ59" s="89"/>
      <c r="AK59" s="94"/>
      <c r="AL59" s="87"/>
      <c r="AM59" s="87"/>
      <c r="AN59" s="89"/>
      <c r="AO59" s="93"/>
      <c r="AP59" s="87"/>
      <c r="AQ59" s="87"/>
      <c r="AR59" s="89"/>
      <c r="AS59" s="93"/>
      <c r="AT59" s="87"/>
      <c r="AU59" s="87"/>
      <c r="AV59" s="89"/>
      <c r="AW59" s="93"/>
      <c r="AX59" s="87"/>
      <c r="AY59" s="87"/>
      <c r="AZ59" s="89"/>
      <c r="BA59" s="93"/>
      <c r="BB59" s="87"/>
      <c r="BC59" s="87"/>
      <c r="BD59" s="89"/>
      <c r="BE59" s="93"/>
      <c r="BF59" s="87"/>
      <c r="BG59" s="87"/>
      <c r="BH59" s="89"/>
      <c r="BI59" s="93"/>
      <c r="BJ59" s="87"/>
      <c r="BK59" s="87"/>
      <c r="BL59" s="89"/>
      <c r="BM59" s="93"/>
      <c r="BN59" s="87"/>
      <c r="BO59" s="87"/>
      <c r="BP59" s="89"/>
      <c r="BQ59" s="95"/>
      <c r="BR59" s="96"/>
    </row>
    <row r="60" spans="1:70" s="57" customFormat="1" ht="64" customHeight="1">
      <c r="A60" s="333" t="s">
        <v>92</v>
      </c>
      <c r="B60" s="334"/>
      <c r="C60" s="334"/>
      <c r="D60" s="71"/>
      <c r="F60" s="67" t="s">
        <v>63</v>
      </c>
      <c r="G60" s="68" t="s">
        <v>64</v>
      </c>
      <c r="H60" s="68" t="s">
        <v>60</v>
      </c>
      <c r="I60" s="69"/>
      <c r="J60" s="67" t="s">
        <v>63</v>
      </c>
      <c r="K60" s="68" t="s">
        <v>64</v>
      </c>
      <c r="L60" s="68" t="s">
        <v>60</v>
      </c>
      <c r="M60" s="70"/>
      <c r="N60" s="67" t="s">
        <v>63</v>
      </c>
      <c r="O60" s="68" t="s">
        <v>64</v>
      </c>
      <c r="P60" s="68" t="s">
        <v>60</v>
      </c>
      <c r="Q60" s="61"/>
      <c r="R60" s="67" t="s">
        <v>63</v>
      </c>
      <c r="S60" s="68" t="s">
        <v>64</v>
      </c>
      <c r="T60" s="68" t="s">
        <v>60</v>
      </c>
      <c r="U60" s="61"/>
      <c r="V60" s="67" t="s">
        <v>63</v>
      </c>
      <c r="W60" s="68" t="s">
        <v>64</v>
      </c>
      <c r="X60" s="68" t="s">
        <v>60</v>
      </c>
      <c r="Y60" s="61"/>
      <c r="Z60" s="67" t="s">
        <v>63</v>
      </c>
      <c r="AA60" s="68" t="s">
        <v>64</v>
      </c>
      <c r="AB60" s="68" t="s">
        <v>60</v>
      </c>
      <c r="AC60" s="58"/>
      <c r="AD60" s="67" t="s">
        <v>63</v>
      </c>
      <c r="AE60" s="68" t="s">
        <v>64</v>
      </c>
      <c r="AF60" s="68" t="s">
        <v>60</v>
      </c>
      <c r="AG60" s="61"/>
      <c r="AH60" s="67" t="s">
        <v>63</v>
      </c>
      <c r="AI60" s="68" t="s">
        <v>64</v>
      </c>
      <c r="AJ60" s="68" t="s">
        <v>60</v>
      </c>
      <c r="AK60" s="61"/>
      <c r="AL60" s="67" t="s">
        <v>63</v>
      </c>
      <c r="AM60" s="68" t="s">
        <v>64</v>
      </c>
      <c r="AN60" s="68" t="s">
        <v>60</v>
      </c>
      <c r="AO60" s="61"/>
      <c r="AP60" s="67" t="s">
        <v>63</v>
      </c>
      <c r="AQ60" s="68" t="s">
        <v>64</v>
      </c>
      <c r="AR60" s="68" t="s">
        <v>60</v>
      </c>
      <c r="AS60" s="61"/>
      <c r="AT60" s="67" t="s">
        <v>63</v>
      </c>
      <c r="AU60" s="68" t="s">
        <v>64</v>
      </c>
      <c r="AV60" s="68" t="s">
        <v>60</v>
      </c>
      <c r="AW60" s="61"/>
      <c r="AX60" s="67" t="s">
        <v>63</v>
      </c>
      <c r="AY60" s="68" t="s">
        <v>64</v>
      </c>
      <c r="AZ60" s="68" t="s">
        <v>60</v>
      </c>
      <c r="BA60" s="61"/>
      <c r="BB60" s="67" t="s">
        <v>63</v>
      </c>
      <c r="BC60" s="68" t="s">
        <v>64</v>
      </c>
      <c r="BD60" s="68" t="s">
        <v>60</v>
      </c>
      <c r="BE60" s="61"/>
      <c r="BF60" s="67" t="s">
        <v>63</v>
      </c>
      <c r="BG60" s="68" t="s">
        <v>64</v>
      </c>
      <c r="BH60" s="68" t="s">
        <v>60</v>
      </c>
      <c r="BI60" s="61"/>
      <c r="BJ60" s="67" t="s">
        <v>63</v>
      </c>
      <c r="BK60" s="68" t="s">
        <v>64</v>
      </c>
      <c r="BL60" s="68" t="s">
        <v>60</v>
      </c>
      <c r="BM60" s="61"/>
      <c r="BN60" s="67" t="s">
        <v>63</v>
      </c>
      <c r="BO60" s="68" t="s">
        <v>64</v>
      </c>
      <c r="BP60" s="68" t="s">
        <v>60</v>
      </c>
      <c r="BQ60" s="83"/>
      <c r="BR60" s="63"/>
    </row>
    <row r="61" spans="1:70" s="406" customFormat="1" ht="30" customHeight="1">
      <c r="A61" s="403" cm="1">
        <f t="array" ref="A61">ROW(A1)</f>
        <v>1</v>
      </c>
      <c r="B61" s="419" t="s">
        <v>67</v>
      </c>
      <c r="C61" s="419" t="s">
        <v>68</v>
      </c>
      <c r="D61" s="405" cm="1">
        <f t="array" ref="D61">SUM(G61,K61,O61,S61,W61,AA61,AE61,AI61,AM61,AQ61,AU61,AY61,BC61,BG61,BK61,BO61,BQ61)</f>
        <v>2</v>
      </c>
      <c r="F61" s="425">
        <v>0</v>
      </c>
      <c r="G61" s="423">
        <v>0</v>
      </c>
      <c r="H61" s="424">
        <v>1</v>
      </c>
      <c r="I61" s="420"/>
      <c r="J61" s="425">
        <v>0</v>
      </c>
      <c r="K61" s="423">
        <v>0</v>
      </c>
      <c r="L61" s="424">
        <v>1</v>
      </c>
      <c r="M61" s="411"/>
      <c r="N61" s="427"/>
      <c r="O61" s="423"/>
      <c r="P61" s="424"/>
      <c r="R61" s="426"/>
      <c r="S61" s="423"/>
      <c r="T61" s="424"/>
      <c r="V61" s="426"/>
      <c r="W61" s="423"/>
      <c r="X61" s="424"/>
      <c r="Z61" s="426"/>
      <c r="AA61" s="423"/>
      <c r="AB61" s="424"/>
      <c r="AD61" s="427"/>
      <c r="AE61" s="425"/>
      <c r="AF61" s="424"/>
      <c r="AH61" s="425"/>
      <c r="AI61" s="425"/>
      <c r="AJ61" s="424"/>
      <c r="AL61" s="425"/>
      <c r="AM61" s="425"/>
      <c r="AN61" s="424"/>
      <c r="AP61" s="427"/>
      <c r="AQ61" s="425"/>
      <c r="AR61" s="424"/>
      <c r="AT61" s="425"/>
      <c r="AU61" s="425"/>
      <c r="AV61" s="424"/>
      <c r="AX61" s="427"/>
      <c r="AY61" s="425"/>
      <c r="AZ61" s="424"/>
      <c r="BB61" s="425"/>
      <c r="BC61" s="425"/>
      <c r="BD61" s="424"/>
      <c r="BF61" s="425"/>
      <c r="BG61" s="425"/>
      <c r="BH61" s="424"/>
      <c r="BJ61" s="425"/>
      <c r="BK61" s="425"/>
      <c r="BL61" s="424"/>
      <c r="BN61" s="425"/>
      <c r="BO61" s="425"/>
      <c r="BP61" s="424"/>
      <c r="BQ61" s="75" cm="1">
        <f t="array" ref="BQ61">SUM(H61,L61,P61,T61,X61,AB61,AF61,AJ61,AN61,AR61,AV61,AZ61,BD61,BH61,BL61,BP61)</f>
        <v>2</v>
      </c>
      <c r="BR61" s="93" cm="1">
        <f t="array" ref="BR61">AVERAGE(F61,J61,N61,R61,V61,Z61,AD61,AH61,AL61,AP61,AT61,AX61,BB61,BF61,BJ61,BN61)</f>
        <v>0</v>
      </c>
    </row>
    <row r="62" spans="1:70" s="406" customFormat="1" ht="30" customHeight="1">
      <c r="A62" s="403" cm="1">
        <f t="array" ref="A62">ROW(A2)</f>
        <v>2</v>
      </c>
      <c r="B62" s="419" t="s">
        <v>93</v>
      </c>
      <c r="C62" s="419" t="s">
        <v>94</v>
      </c>
      <c r="D62" s="405" cm="1">
        <f t="array" ref="D62">SUM(G62,K62,O62,S62,W62,AA62,AE62,AI62,AM62,AQ62,AU62,AY62,BC62,BG62,BK62,BO62,BQ62)</f>
        <v>2</v>
      </c>
      <c r="F62" s="425">
        <v>0</v>
      </c>
      <c r="G62" s="423">
        <v>0</v>
      </c>
      <c r="H62" s="424">
        <v>1</v>
      </c>
      <c r="I62" s="420"/>
      <c r="J62" s="425">
        <v>0</v>
      </c>
      <c r="K62" s="423">
        <v>0</v>
      </c>
      <c r="L62" s="424">
        <v>1</v>
      </c>
      <c r="M62" s="411"/>
      <c r="N62" s="426"/>
      <c r="O62" s="423"/>
      <c r="P62" s="424"/>
      <c r="R62" s="426"/>
      <c r="S62" s="423"/>
      <c r="T62" s="424"/>
      <c r="V62" s="426"/>
      <c r="W62" s="423"/>
      <c r="X62" s="424"/>
      <c r="Z62" s="426"/>
      <c r="AA62" s="423"/>
      <c r="AB62" s="424"/>
      <c r="AD62" s="425"/>
      <c r="AE62" s="425"/>
      <c r="AF62" s="424"/>
      <c r="AH62" s="425"/>
      <c r="AI62" s="425"/>
      <c r="AJ62" s="424"/>
      <c r="AL62" s="425"/>
      <c r="AM62" s="425"/>
      <c r="AN62" s="424"/>
      <c r="AP62" s="425"/>
      <c r="AQ62" s="425"/>
      <c r="AR62" s="424"/>
      <c r="AT62" s="425"/>
      <c r="AU62" s="425"/>
      <c r="AV62" s="424"/>
      <c r="AX62" s="425"/>
      <c r="AY62" s="425"/>
      <c r="AZ62" s="424"/>
      <c r="BB62" s="425"/>
      <c r="BC62" s="425"/>
      <c r="BD62" s="424"/>
      <c r="BF62" s="425"/>
      <c r="BG62" s="425"/>
      <c r="BH62" s="424"/>
      <c r="BJ62" s="425"/>
      <c r="BK62" s="425"/>
      <c r="BL62" s="424"/>
      <c r="BN62" s="425"/>
      <c r="BO62" s="425"/>
      <c r="BP62" s="424"/>
      <c r="BQ62" s="75" cm="1">
        <f t="array" ref="BQ62">SUM(H62,L62,P62,T62,X62,AB62,AF62,AJ62,AN62,AR62,AV62,AZ62,BD62,BH62,BL62,BP62)</f>
        <v>2</v>
      </c>
      <c r="BR62" s="93" cm="1">
        <f t="array" ref="BR62">AVERAGE(F62,J62,N62,R62,V62,Z62,AD62,AH62,AL62,AP62,AT62,AX62,BB62,BF62,BJ62,BN62)</f>
        <v>0</v>
      </c>
    </row>
    <row r="63" spans="1:70" s="406" customFormat="1" ht="30" customHeight="1">
      <c r="A63" s="403" cm="1">
        <f t="array" ref="A63">ROW(A3)</f>
        <v>3</v>
      </c>
      <c r="D63" s="405" cm="1">
        <f t="array" ref="D63">SUM(G63,K63,O63,S63,W63,AA63,AE63,AI63,AM63,AQ63,AU63,AY63,BC63,BG63,BK63,BO63,BQ63)</f>
        <v>0</v>
      </c>
      <c r="F63" s="434"/>
      <c r="G63" s="408"/>
      <c r="H63" s="409"/>
      <c r="I63" s="420"/>
      <c r="J63" s="434"/>
      <c r="K63" s="408"/>
      <c r="L63" s="409"/>
      <c r="M63" s="411"/>
      <c r="N63" s="434"/>
      <c r="O63" s="408"/>
      <c r="P63" s="409"/>
      <c r="R63" s="434"/>
      <c r="S63" s="408"/>
      <c r="T63" s="409"/>
      <c r="V63" s="434"/>
      <c r="W63" s="408"/>
      <c r="X63" s="409"/>
      <c r="Z63" s="434"/>
      <c r="AA63" s="408"/>
      <c r="AB63" s="409"/>
      <c r="AC63" s="413"/>
      <c r="AD63" s="434"/>
      <c r="AE63" s="414"/>
      <c r="AF63" s="409"/>
      <c r="AH63" s="434"/>
      <c r="AI63" s="414"/>
      <c r="AJ63" s="409"/>
      <c r="AL63" s="434"/>
      <c r="AM63" s="414"/>
      <c r="AN63" s="409"/>
      <c r="AP63" s="427"/>
      <c r="AQ63" s="425"/>
      <c r="AR63" s="424"/>
      <c r="AT63" s="434"/>
      <c r="AU63" s="414"/>
      <c r="AV63" s="409"/>
      <c r="AX63" s="434"/>
      <c r="AY63" s="414"/>
      <c r="AZ63" s="409"/>
      <c r="BB63" s="407"/>
      <c r="BC63" s="414"/>
      <c r="BD63" s="409"/>
      <c r="BF63" s="407"/>
      <c r="BG63" s="414"/>
      <c r="BH63" s="409"/>
      <c r="BJ63" s="407"/>
      <c r="BK63" s="414"/>
      <c r="BL63" s="409"/>
      <c r="BN63" s="407"/>
      <c r="BO63" s="414"/>
      <c r="BP63" s="409"/>
      <c r="BQ63" s="75" cm="1">
        <f t="array" ref="BQ63">SUM(H63,L63,P63,T63,X63,AB63,AF63,AJ63,AN63,AR63,AV63,AZ63,BD63,BH63,BL63,BP63)</f>
        <v>0</v>
      </c>
      <c r="BR63" s="93" t="e" cm="1">
        <f t="array" ref="BR63">AVERAGE(F63,J63,N63,R63,V63,Z63,AD63,AH63,AL63,AP63,AT63,AX63,BB63,BF63,BJ63,BN63)</f>
        <v>#DIV/0!</v>
      </c>
    </row>
    <row r="64" spans="1:70" s="76" customFormat="1" ht="30" customHeight="1">
      <c r="A64" s="335" t="s">
        <v>69</v>
      </c>
      <c r="B64" s="336"/>
      <c r="C64" s="337"/>
      <c r="D64" s="132" cm="1">
        <f t="array" ref="D64">SUM(D61:D63)</f>
        <v>4</v>
      </c>
      <c r="E64" s="77"/>
      <c r="F64" s="78"/>
      <c r="G64" s="79" cm="1">
        <f t="array" ref="G64">SUM(G61:G63)</f>
        <v>0</v>
      </c>
      <c r="H64" s="80" cm="1">
        <f t="array" ref="H64">SUM(H61:H63)</f>
        <v>2</v>
      </c>
      <c r="I64" s="78"/>
      <c r="J64" s="78"/>
      <c r="K64" s="79" cm="1">
        <f t="array" ref="K64">SUM(K61:K63)</f>
        <v>0</v>
      </c>
      <c r="L64" s="80" cm="1">
        <f t="array" ref="L64">SUM(L61:L63)</f>
        <v>2</v>
      </c>
      <c r="M64" s="61"/>
      <c r="N64" s="81"/>
      <c r="O64" s="79" cm="1">
        <f t="array" ref="O64">SUM(O61:O63)</f>
        <v>0</v>
      </c>
      <c r="P64" s="80" cm="1">
        <f t="array" ref="P64">SUM(P61:P63)</f>
        <v>0</v>
      </c>
      <c r="Q64" s="61"/>
      <c r="R64" s="81"/>
      <c r="S64" s="79" cm="1">
        <f t="array" ref="S64">SUM(S61:S63)</f>
        <v>0</v>
      </c>
      <c r="T64" s="80" cm="1">
        <f t="array" ref="T64">SUM(T61:T63)</f>
        <v>0</v>
      </c>
      <c r="U64" s="61"/>
      <c r="V64" s="81"/>
      <c r="W64" s="79" cm="1">
        <f t="array" ref="W64">SUM(W61:W63)</f>
        <v>0</v>
      </c>
      <c r="X64" s="80" cm="1">
        <f t="array" ref="X64">SUM(X61:X63)</f>
        <v>0</v>
      </c>
      <c r="Y64" s="61"/>
      <c r="Z64" s="81"/>
      <c r="AA64" s="79" cm="1">
        <f t="array" ref="AA64">SUM(AA61:AA63)</f>
        <v>0</v>
      </c>
      <c r="AB64" s="80" cm="1">
        <f t="array" ref="AB64">SUM(AB61:AB63)</f>
        <v>0</v>
      </c>
      <c r="AC64" s="82"/>
      <c r="AD64" s="78"/>
      <c r="AE64" s="78" cm="1">
        <f t="array" ref="AE64">SUM(AE61:AE63)</f>
        <v>0</v>
      </c>
      <c r="AF64" s="80" cm="1">
        <f t="array" ref="AF64">SUM(AF61:AF63)</f>
        <v>0</v>
      </c>
      <c r="AG64" s="61"/>
      <c r="AH64" s="78"/>
      <c r="AI64" s="78" cm="1">
        <f t="array" ref="AI64">SUM(AI61:AI63)</f>
        <v>0</v>
      </c>
      <c r="AJ64" s="80" cm="1">
        <f t="array" ref="AJ64">SUM(AJ61:AJ63)</f>
        <v>0</v>
      </c>
      <c r="AK64" s="82"/>
      <c r="AL64" s="78"/>
      <c r="AM64" s="78" cm="1">
        <f t="array" ref="AM64">SUM(AM61:AM63)</f>
        <v>0</v>
      </c>
      <c r="AN64" s="80" cm="1">
        <f t="array" ref="AN64">SUM(AN61:AN63)</f>
        <v>0</v>
      </c>
      <c r="AO64" s="61"/>
      <c r="AP64" s="78"/>
      <c r="AQ64" s="78" cm="1">
        <f t="array" ref="AQ64">SUM(AQ61:AQ63)</f>
        <v>0</v>
      </c>
      <c r="AR64" s="80" cm="1">
        <f t="array" ref="AR64">SUM(AR61:AR63)</f>
        <v>0</v>
      </c>
      <c r="AS64" s="61"/>
      <c r="AT64" s="78"/>
      <c r="AU64" s="78" cm="1">
        <f t="array" ref="AU64">SUM(AU61:AU63)</f>
        <v>0</v>
      </c>
      <c r="AV64" s="80" cm="1">
        <f t="array" ref="AV64">SUM(AV61:AV63)</f>
        <v>0</v>
      </c>
      <c r="AW64" s="61"/>
      <c r="AX64" s="78"/>
      <c r="AY64" s="78" cm="1">
        <f t="array" ref="AY64">SUM(AY61:AY63)</f>
        <v>0</v>
      </c>
      <c r="AZ64" s="80" cm="1">
        <f t="array" ref="AZ64">SUM(AZ61:AZ63)</f>
        <v>0</v>
      </c>
      <c r="BA64" s="61"/>
      <c r="BB64" s="78"/>
      <c r="BC64" s="78" cm="1">
        <f t="array" ref="BC64">SUM(BC61:BC63)</f>
        <v>0</v>
      </c>
      <c r="BD64" s="80" cm="1">
        <f t="array" ref="BD64">SUM(BD61:BD63)</f>
        <v>0</v>
      </c>
      <c r="BE64" s="61"/>
      <c r="BF64" s="78"/>
      <c r="BG64" s="78" cm="1">
        <f t="array" ref="BG64">SUM(BG61:BG63)</f>
        <v>0</v>
      </c>
      <c r="BH64" s="80" cm="1">
        <f t="array" ref="BH64">SUM(BH61:BH63)</f>
        <v>0</v>
      </c>
      <c r="BI64" s="61"/>
      <c r="BJ64" s="78"/>
      <c r="BK64" s="78" cm="1">
        <f t="array" ref="BK64">SUM(BK61:BK63)</f>
        <v>0</v>
      </c>
      <c r="BL64" s="80" cm="1">
        <f t="array" ref="BL64">SUM(BL61:BL63)</f>
        <v>0</v>
      </c>
      <c r="BM64" s="61"/>
      <c r="BN64" s="78"/>
      <c r="BO64" s="78" cm="1">
        <f t="array" ref="BO64">SUM(BO61:BO63)</f>
        <v>0</v>
      </c>
      <c r="BP64" s="80" cm="1">
        <f t="array" ref="BP64">SUM(BP61:BP63)</f>
        <v>0</v>
      </c>
      <c r="BQ64" s="133"/>
      <c r="BR64" s="84"/>
    </row>
    <row r="65" spans="1:70" s="42" customFormat="1" ht="30" customHeight="1">
      <c r="A65" s="347" t="s">
        <v>95</v>
      </c>
      <c r="B65" s="348"/>
      <c r="C65" s="349"/>
      <c r="D65" s="134" cm="1">
        <f t="array" ref="D65">SUM(D64,D58,D52,D45,D41,D34,D26,D19,D13,D8)</f>
        <v>267</v>
      </c>
      <c r="E65" s="135"/>
      <c r="F65" s="136"/>
      <c r="G65" s="137" cm="1">
        <f t="array" ref="G65">SUM(G8,G13,G19,G26,G34,G41,G45,G52,G58,G64)</f>
        <v>100</v>
      </c>
      <c r="H65" s="138" cm="1">
        <f t="array" ref="H65">SUM(H8,H13,H19,H26,H34,H41,H45,H52,H58,H64)</f>
        <v>23</v>
      </c>
      <c r="I65" s="136"/>
      <c r="J65" s="136"/>
      <c r="K65" s="137" cm="1">
        <f t="array" ref="K65">SUM(K8,K13,K19,K26,K34,K41,K45,K52,K58,K64)</f>
        <v>122</v>
      </c>
      <c r="L65" s="138" cm="1">
        <f t="array" ref="L65">SUM(L8,L13,L19,L26,L34,L41,L45,L52,L58,L64)</f>
        <v>22</v>
      </c>
      <c r="M65" s="60"/>
      <c r="N65" s="139"/>
      <c r="O65" s="137" cm="1">
        <f t="array" ref="O65">SUM(O8,O13,O19,O26,O34,O41,O45,O52,O58,O64)</f>
        <v>0</v>
      </c>
      <c r="P65" s="138" cm="1">
        <f t="array" ref="P65">SUM(P8,P13,P19,P26,P34,P41,P45,P52,P58,P64)</f>
        <v>0</v>
      </c>
      <c r="Q65" s="61"/>
      <c r="R65" s="139"/>
      <c r="S65" s="137" cm="1">
        <f t="array" ref="S65">SUM(S8,S13,S19,S26,S34,S41,S45,S52,S58,S64)</f>
        <v>0</v>
      </c>
      <c r="T65" s="138" cm="1">
        <f t="array" ref="T65">SUM(T8,T13,T19,T26,T34,T41,T45,T52,T58,T64)</f>
        <v>0</v>
      </c>
      <c r="U65" s="61"/>
      <c r="V65" s="139"/>
      <c r="W65" s="137" cm="1">
        <f t="array" ref="W65">SUM(W8,W13,W19,W26,W34,W41,W45,W52,W58,W64)</f>
        <v>0</v>
      </c>
      <c r="X65" s="138" cm="1">
        <f t="array" ref="X65">SUM(X8,X13,X19,X26,X34,X41,X45,X52,X58,X64)</f>
        <v>0</v>
      </c>
      <c r="Y65" s="61"/>
      <c r="Z65" s="139"/>
      <c r="AA65" s="137" cm="1">
        <f t="array" ref="AA65">SUM(AA8,AA13,AA19,AA26,AA34,AA41,AA45,AA52,AA58,AA64)</f>
        <v>0</v>
      </c>
      <c r="AB65" s="138" cm="1">
        <f t="array" ref="AB65">SUM(AB8,AB13,AB19,AB26,AB34,AB41,AB45,AB52,AB58,AB64)</f>
        <v>0</v>
      </c>
      <c r="AC65" s="140"/>
      <c r="AD65" s="136"/>
      <c r="AE65" s="136" cm="1">
        <f t="array" ref="AE65">SUM(AE8,AE13,AE19,AE26,AE34,AE41,AE45,AE52,AE58,AE64)</f>
        <v>0</v>
      </c>
      <c r="AF65" s="138" cm="1">
        <f t="array" ref="AF65">SUM(AF8,AF13,AF19,AF26,AF34,AF41,AF45,AF52,AF58,AF64)</f>
        <v>0</v>
      </c>
      <c r="AG65" s="61"/>
      <c r="AH65" s="136"/>
      <c r="AI65" s="136" cm="1">
        <f t="array" ref="AI65">SUM(AI8,AI13,AI19,AI26,AI34,AI41,AI45,AI52,AI58,AI64)</f>
        <v>0</v>
      </c>
      <c r="AJ65" s="138" cm="1">
        <f t="array" ref="AJ65">SUM(AJ8,AJ13,AJ19,AJ26,AJ34,AJ41,AJ45,AJ52,AJ58,AJ64)</f>
        <v>0</v>
      </c>
      <c r="AK65" s="141"/>
      <c r="AL65" s="136"/>
      <c r="AM65" s="136" cm="1">
        <f t="array" ref="AM65">SUM(AM8,AM13,AM19,AM26,AM34,AM41,AM45,AM52,AM58,AM64)</f>
        <v>0</v>
      </c>
      <c r="AN65" s="138" cm="1">
        <f t="array" ref="AN65">SUM(AN8,AN13,AN19,AN26,AN34,AN41,AN45,AN52,AN58,AN64)</f>
        <v>0</v>
      </c>
      <c r="AO65" s="61"/>
      <c r="AP65" s="136"/>
      <c r="AQ65" s="136" cm="1">
        <f t="array" ref="AQ65">SUM(AQ8,AQ13,AQ19,AQ26,AQ34,AQ41,AQ45,AQ52,AQ58,AQ64)</f>
        <v>0</v>
      </c>
      <c r="AR65" s="138" cm="1">
        <f t="array" ref="AR65">SUM(AR8,AR13,AR19,AR26,AR34,AR41,AR45,AR52,AR58,AR64)</f>
        <v>0</v>
      </c>
      <c r="AS65" s="61"/>
      <c r="AT65" s="136"/>
      <c r="AU65" s="136" cm="1">
        <f t="array" ref="AU65">SUM(AU8,AU13,AU19,AU26,AU34,AU41,AU45,AU52,AU58,AU64)</f>
        <v>0</v>
      </c>
      <c r="AV65" s="138" cm="1">
        <f t="array" ref="AV65">SUM(AV8,AV13,AV19,AV26,AV34,AV41,AV45,AV52,AV58,AV64)</f>
        <v>0</v>
      </c>
      <c r="AW65" s="61"/>
      <c r="AX65" s="136"/>
      <c r="AY65" s="136" cm="1">
        <f t="array" ref="AY65">SUM(AY8,AY13,AY19,AY26,AY34,AY41,AY45,AY52,AY58,AY64)</f>
        <v>0</v>
      </c>
      <c r="AZ65" s="138" cm="1">
        <f t="array" ref="AZ65">SUM(AZ8,AZ13,AZ19,AZ26,AZ34,AZ41,AZ45,AZ52,AZ58,AZ64)</f>
        <v>0</v>
      </c>
      <c r="BA65" s="61"/>
      <c r="BB65" s="136"/>
      <c r="BC65" s="136" cm="1">
        <f t="array" ref="BC65">SUM(BC8,BC13,BC19,BC26,BC34,BC41,BC45,BC52,BC58,BC64)</f>
        <v>0</v>
      </c>
      <c r="BD65" s="138" cm="1">
        <f t="array" ref="BD65">SUM(BD8,BD13,BD19,BD26,BD34,BD41,BD45,BD52,BD58,BD64)</f>
        <v>0</v>
      </c>
      <c r="BE65" s="61"/>
      <c r="BF65" s="136"/>
      <c r="BG65" s="136" cm="1">
        <f t="array" ref="BG65">SUM(BG8,BG13,BG19,BG26,BG34,BG41,BG45,BG52,BG58,BG64)</f>
        <v>0</v>
      </c>
      <c r="BH65" s="138" cm="1">
        <f t="array" ref="BH65">SUM(BH8,BH13,BH19,BH26,BH34,BH41,BH45,BH52,BH58,BH64)</f>
        <v>0</v>
      </c>
      <c r="BI65" s="61"/>
      <c r="BJ65" s="136"/>
      <c r="BK65" s="136" cm="1">
        <f t="array" ref="BK65">SUM(BK8,BK13,BK19,BK26,BK34,BK41,BK45,BK52,BK58,BK64)</f>
        <v>0</v>
      </c>
      <c r="BL65" s="138" cm="1">
        <f t="array" ref="BL65">SUM(BL8,BL13,BL19,BL26,BL34,BL41,BL45,BL52,BL58,BL64)</f>
        <v>0</v>
      </c>
      <c r="BM65" s="61"/>
      <c r="BN65" s="136"/>
      <c r="BO65" s="136" cm="1">
        <f t="array" ref="BO65">SUM(BO8,BO13,BO19,BO26,BO34,BO41,BO45,BO52,BO58,BO64)</f>
        <v>0</v>
      </c>
      <c r="BP65" s="138" cm="1">
        <f t="array" ref="BP65">SUM(BP8,BP13,BP19,BP26,BP34,BP41,BP45,BP52,BP58,BP64)</f>
        <v>0</v>
      </c>
      <c r="BQ65" s="142"/>
      <c r="BR65" s="96"/>
    </row>
    <row r="66" spans="1:70" s="143" customFormat="1" ht="30" customHeight="1">
      <c r="D66" s="144"/>
      <c r="E66" s="145"/>
      <c r="F66" s="146"/>
      <c r="G66" s="147"/>
      <c r="H66" s="148" cm="1">
        <f t="array" ref="H66">SUM(H65,G65)</f>
        <v>123</v>
      </c>
      <c r="I66" s="90"/>
      <c r="J66" s="146"/>
      <c r="K66" s="147"/>
      <c r="L66" s="148" cm="1">
        <f t="array" ref="L66">SUM(K65:L65)</f>
        <v>144</v>
      </c>
      <c r="M66" s="91"/>
      <c r="N66" s="149"/>
      <c r="O66" s="147"/>
      <c r="P66" s="148" cm="1">
        <f t="array" ref="P66">SUM(O65:P65)</f>
        <v>0</v>
      </c>
      <c r="Q66" s="93"/>
      <c r="R66" s="149"/>
      <c r="S66" s="147"/>
      <c r="T66" s="148" cm="1">
        <f t="array" ref="T66">SUM(S65:T65)</f>
        <v>0</v>
      </c>
      <c r="U66" s="93"/>
      <c r="V66" s="149"/>
      <c r="W66" s="147"/>
      <c r="X66" s="148" cm="1">
        <f t="array" ref="X66">SUM(W65:X65)</f>
        <v>0</v>
      </c>
      <c r="Y66" s="93"/>
      <c r="Z66" s="149"/>
      <c r="AA66" s="147"/>
      <c r="AB66" s="148" cm="1">
        <f t="array" ref="AB66">SUM(AA65:AB65)</f>
        <v>0</v>
      </c>
      <c r="AC66" s="130"/>
      <c r="AD66" s="146"/>
      <c r="AE66" s="146"/>
      <c r="AF66" s="148" cm="1">
        <f t="array" ref="AF66">SUM(AE65:AF65)</f>
        <v>0</v>
      </c>
      <c r="AG66" s="93"/>
      <c r="AH66" s="146"/>
      <c r="AI66" s="146"/>
      <c r="AJ66" s="148" cm="1">
        <f t="array" ref="AJ66">SUM(AI65:AJ65)</f>
        <v>0</v>
      </c>
      <c r="AK66" s="94"/>
      <c r="AL66" s="146"/>
      <c r="AM66" s="146"/>
      <c r="AN66" s="148" cm="1">
        <f t="array" ref="AN66">SUM(AM65:AN65)</f>
        <v>0</v>
      </c>
      <c r="AO66" s="93"/>
      <c r="AP66" s="146"/>
      <c r="AQ66" s="146"/>
      <c r="AR66" s="148" cm="1">
        <f t="array" ref="AR66">SUM(AQ65:AR65)</f>
        <v>0</v>
      </c>
      <c r="AS66" s="93"/>
      <c r="AT66" s="146"/>
      <c r="AU66" s="146"/>
      <c r="AV66" s="148" cm="1">
        <f t="array" ref="AV66">SUM(AU65:AV65)</f>
        <v>0</v>
      </c>
      <c r="AW66" s="93"/>
      <c r="AX66" s="146"/>
      <c r="AY66" s="146"/>
      <c r="AZ66" s="148" cm="1">
        <f t="array" ref="AZ66">SUM(AY65:AZ65)</f>
        <v>0</v>
      </c>
      <c r="BA66" s="93"/>
      <c r="BB66" s="146"/>
      <c r="BC66" s="146"/>
      <c r="BD66" s="148" cm="1">
        <f t="array" ref="BD66">SUM(BC65:BD65)</f>
        <v>0</v>
      </c>
      <c r="BE66" s="93"/>
      <c r="BF66" s="146"/>
      <c r="BG66" s="146"/>
      <c r="BH66" s="148" cm="1">
        <f t="array" ref="BH66">SUM(BG65:BH65)</f>
        <v>0</v>
      </c>
      <c r="BI66" s="93"/>
      <c r="BJ66" s="146"/>
      <c r="BK66" s="146"/>
      <c r="BL66" s="148" cm="1">
        <f t="array" ref="BL66">SUM(BK65:BL65)</f>
        <v>0</v>
      </c>
      <c r="BM66" s="93"/>
      <c r="BN66" s="146"/>
      <c r="BO66" s="146"/>
      <c r="BP66" s="148" cm="1">
        <f t="array" ref="BP66">SUM(BO65:BP65)</f>
        <v>0</v>
      </c>
      <c r="BQ66" s="96"/>
      <c r="BR66" s="96"/>
    </row>
    <row r="67" spans="1:70" s="150" customFormat="1" ht="30" customHeight="1">
      <c r="D67" s="151">
        <f>'K-4 AA'!D21</f>
        <v>267</v>
      </c>
      <c r="E67" s="145"/>
      <c r="F67" s="152"/>
      <c r="G67" s="153"/>
      <c r="H67" s="154">
        <f>'K-4 AA'!F21</f>
        <v>123</v>
      </c>
      <c r="I67" s="91"/>
      <c r="J67" s="152"/>
      <c r="K67" s="153"/>
      <c r="L67" s="154">
        <f>'K-4 AA'!I21</f>
        <v>144</v>
      </c>
      <c r="M67" s="91"/>
      <c r="N67" s="155"/>
      <c r="O67" s="153"/>
      <c r="P67" s="154">
        <v>0</v>
      </c>
      <c r="Q67" s="93"/>
      <c r="R67" s="155"/>
      <c r="S67" s="153"/>
      <c r="T67" s="154">
        <v>0</v>
      </c>
      <c r="U67" s="93"/>
      <c r="V67" s="155"/>
      <c r="W67" s="153"/>
      <c r="X67" s="154">
        <v>0</v>
      </c>
      <c r="Y67" s="93"/>
      <c r="Z67" s="155"/>
      <c r="AA67" s="153"/>
      <c r="AB67" s="154">
        <v>0</v>
      </c>
      <c r="AC67" s="130"/>
      <c r="AD67" s="152"/>
      <c r="AE67" s="152"/>
      <c r="AF67" s="154">
        <v>0</v>
      </c>
      <c r="AG67" s="93"/>
      <c r="AH67" s="152"/>
      <c r="AI67" s="152"/>
      <c r="AJ67" s="154">
        <v>0</v>
      </c>
      <c r="AK67" s="94"/>
      <c r="AL67" s="152"/>
      <c r="AM67" s="152"/>
      <c r="AN67" s="154">
        <v>0</v>
      </c>
      <c r="AO67" s="93"/>
      <c r="AP67" s="152"/>
      <c r="AQ67" s="152"/>
      <c r="AR67" s="154">
        <v>0</v>
      </c>
      <c r="AS67" s="93"/>
      <c r="AT67" s="152"/>
      <c r="AU67" s="152"/>
      <c r="AV67" s="154">
        <v>0</v>
      </c>
      <c r="AW67" s="93"/>
      <c r="AX67" s="152"/>
      <c r="AY67" s="152"/>
      <c r="AZ67" s="154">
        <v>0</v>
      </c>
      <c r="BA67" s="93"/>
      <c r="BB67" s="152"/>
      <c r="BC67" s="152"/>
      <c r="BD67" s="154" cm="1">
        <f t="array" ref="BD67">'K-4 AA'!AZ21</f>
        <v>0</v>
      </c>
      <c r="BE67" s="93"/>
      <c r="BF67" s="152"/>
      <c r="BG67" s="152"/>
      <c r="BH67" s="154" cm="1">
        <f t="array" ref="BH67">'K-4 AA'!BC21</f>
        <v>0</v>
      </c>
      <c r="BI67" s="93"/>
      <c r="BJ67" s="152"/>
      <c r="BK67" s="152"/>
      <c r="BL67" s="154" cm="1">
        <f t="array" ref="BL67">'K-4 AA'!BH21</f>
        <v>0</v>
      </c>
      <c r="BM67" s="93"/>
      <c r="BN67" s="152"/>
      <c r="BO67" s="152"/>
      <c r="BP67" s="154" cm="1">
        <f t="array" ref="BP67">'K-4 AA'!BK21</f>
        <v>0</v>
      </c>
      <c r="BQ67" s="96"/>
      <c r="BR67" s="96"/>
    </row>
    <row r="68" spans="1:70" s="150" customFormat="1" ht="30" customHeight="1">
      <c r="C68" s="156" t="s">
        <v>96</v>
      </c>
      <c r="D68" s="157">
        <f>D65-D67</f>
        <v>0</v>
      </c>
      <c r="E68" s="145"/>
      <c r="F68" s="152"/>
      <c r="G68" s="153"/>
      <c r="H68" s="158" cm="1">
        <f t="array" ref="H68">H66-H67</f>
        <v>0</v>
      </c>
      <c r="I68" s="91"/>
      <c r="J68" s="152"/>
      <c r="K68" s="153"/>
      <c r="L68" s="158" cm="1">
        <f t="array" ref="L68">L66-L67</f>
        <v>0</v>
      </c>
      <c r="M68" s="91"/>
      <c r="N68" s="155"/>
      <c r="O68" s="153"/>
      <c r="P68" s="158" cm="1">
        <f t="array" ref="P68">P66-P67</f>
        <v>0</v>
      </c>
      <c r="Q68" s="93"/>
      <c r="R68" s="155"/>
      <c r="S68" s="153"/>
      <c r="T68" s="158" cm="1">
        <f t="array" ref="T68">T66-T67</f>
        <v>0</v>
      </c>
      <c r="U68" s="93"/>
      <c r="V68" s="155"/>
      <c r="W68" s="153"/>
      <c r="X68" s="158" cm="1">
        <f t="array" ref="X68">X66-X67</f>
        <v>0</v>
      </c>
      <c r="Y68" s="93"/>
      <c r="Z68" s="155"/>
      <c r="AA68" s="153"/>
      <c r="AB68" s="158" cm="1">
        <f t="array" ref="AB68">AB66-AB67</f>
        <v>0</v>
      </c>
      <c r="AC68" s="130"/>
      <c r="AD68" s="152"/>
      <c r="AE68" s="152"/>
      <c r="AF68" s="158" cm="1">
        <f t="array" ref="AF68">AF66-AF67</f>
        <v>0</v>
      </c>
      <c r="AG68" s="93"/>
      <c r="AH68" s="152"/>
      <c r="AI68" s="152"/>
      <c r="AJ68" s="158" cm="1">
        <f t="array" ref="AJ68">AJ66-AJ67</f>
        <v>0</v>
      </c>
      <c r="AK68" s="94"/>
      <c r="AL68" s="152"/>
      <c r="AM68" s="152"/>
      <c r="AN68" s="158" cm="1">
        <f t="array" ref="AN68">AN66-AN67</f>
        <v>0</v>
      </c>
      <c r="AO68" s="93"/>
      <c r="AP68" s="152"/>
      <c r="AQ68" s="152"/>
      <c r="AR68" s="158" cm="1">
        <f t="array" ref="AR68">AR66-AR67</f>
        <v>0</v>
      </c>
      <c r="AS68" s="93"/>
      <c r="AT68" s="152"/>
      <c r="AU68" s="152"/>
      <c r="AV68" s="158" cm="1">
        <f t="array" ref="AV68">AV66-AV67</f>
        <v>0</v>
      </c>
      <c r="AW68" s="93"/>
      <c r="AX68" s="152"/>
      <c r="AY68" s="152"/>
      <c r="AZ68" s="158" cm="1">
        <f t="array" ref="AZ68">AZ66-AZ67</f>
        <v>0</v>
      </c>
      <c r="BA68" s="93"/>
      <c r="BB68" s="152"/>
      <c r="BC68" s="152"/>
      <c r="BD68" s="158" cm="1">
        <f t="array" ref="BD68">BD66-BD67</f>
        <v>0</v>
      </c>
      <c r="BE68" s="93"/>
      <c r="BF68" s="152"/>
      <c r="BG68" s="152"/>
      <c r="BH68" s="158" cm="1">
        <f t="array" ref="BH68">BH66-BH67</f>
        <v>0</v>
      </c>
      <c r="BI68" s="93"/>
      <c r="BJ68" s="152"/>
      <c r="BK68" s="152"/>
      <c r="BL68" s="158" cm="1">
        <f t="array" ref="BL68">BL66-BL67</f>
        <v>0</v>
      </c>
      <c r="BM68" s="93"/>
      <c r="BN68" s="152"/>
      <c r="BO68" s="152"/>
      <c r="BP68" s="158" cm="1">
        <f t="array" ref="BP68">BP66-BP67</f>
        <v>0</v>
      </c>
      <c r="BQ68" s="96"/>
      <c r="BR68" s="96"/>
    </row>
    <row r="69" spans="1:70" s="150" customFormat="1" ht="30" customHeight="1">
      <c r="D69" s="159"/>
      <c r="E69" s="145"/>
      <c r="F69" s="152"/>
      <c r="G69" s="153"/>
      <c r="H69" s="160"/>
      <c r="I69" s="91"/>
      <c r="J69" s="152"/>
      <c r="K69" s="153"/>
      <c r="L69" s="160"/>
      <c r="M69" s="91"/>
      <c r="N69" s="155"/>
      <c r="O69" s="153"/>
      <c r="P69" s="160"/>
      <c r="Q69" s="93"/>
      <c r="R69" s="155"/>
      <c r="S69" s="153"/>
      <c r="T69" s="160"/>
      <c r="U69" s="93"/>
      <c r="V69" s="155"/>
      <c r="W69" s="153"/>
      <c r="X69" s="160"/>
      <c r="Y69" s="93"/>
      <c r="Z69" s="155"/>
      <c r="AA69" s="153"/>
      <c r="AB69" s="160"/>
      <c r="AC69" s="130"/>
      <c r="AD69" s="152"/>
      <c r="AE69" s="152"/>
      <c r="AF69" s="160"/>
      <c r="AG69" s="93"/>
      <c r="AH69" s="152"/>
      <c r="AI69" s="152"/>
      <c r="AJ69" s="160"/>
      <c r="AK69" s="94"/>
      <c r="AL69" s="152"/>
      <c r="AM69" s="152"/>
      <c r="AN69" s="160"/>
      <c r="AO69" s="93"/>
      <c r="AP69" s="152"/>
      <c r="AQ69" s="152"/>
      <c r="AR69" s="160"/>
      <c r="AS69" s="93"/>
      <c r="AT69" s="152"/>
      <c r="AU69" s="152"/>
      <c r="AV69" s="160"/>
      <c r="AW69" s="93"/>
      <c r="AX69" s="152"/>
      <c r="AY69" s="152"/>
      <c r="AZ69" s="160"/>
      <c r="BA69" s="93"/>
      <c r="BB69" s="152"/>
      <c r="BC69" s="152"/>
      <c r="BD69" s="160"/>
      <c r="BE69" s="93"/>
      <c r="BF69" s="152"/>
      <c r="BG69" s="152"/>
      <c r="BH69" s="160"/>
      <c r="BI69" s="93"/>
      <c r="BJ69" s="152"/>
      <c r="BK69" s="152"/>
      <c r="BL69" s="160"/>
      <c r="BM69" s="93"/>
      <c r="BN69" s="152"/>
      <c r="BO69" s="152"/>
      <c r="BP69" s="160"/>
      <c r="BQ69" s="96"/>
      <c r="BR69" s="96"/>
    </row>
    <row r="70" spans="1:70" s="150" customFormat="1" ht="30" customHeight="1">
      <c r="A70" s="354"/>
      <c r="B70" s="355"/>
      <c r="C70" s="355"/>
      <c r="D70" s="161"/>
      <c r="E70" s="162"/>
      <c r="F70" s="163"/>
      <c r="G70" s="164"/>
      <c r="H70" s="165"/>
      <c r="I70" s="166"/>
      <c r="J70" s="163"/>
      <c r="K70" s="164"/>
      <c r="L70" s="165"/>
      <c r="M70" s="166"/>
      <c r="N70" s="167"/>
      <c r="O70" s="164"/>
      <c r="P70" s="165"/>
      <c r="Q70" s="166"/>
      <c r="R70" s="167"/>
      <c r="S70" s="164"/>
      <c r="T70" s="165"/>
      <c r="U70" s="166"/>
      <c r="V70" s="167"/>
      <c r="W70" s="164"/>
      <c r="X70" s="165"/>
      <c r="Y70" s="166"/>
      <c r="Z70" s="167"/>
      <c r="AA70" s="164"/>
      <c r="AB70" s="165"/>
      <c r="AC70" s="166"/>
      <c r="AD70" s="163"/>
      <c r="AE70" s="163"/>
      <c r="AF70" s="165"/>
      <c r="AG70" s="166"/>
      <c r="AH70" s="163"/>
      <c r="AI70" s="163"/>
      <c r="AJ70" s="165"/>
      <c r="AK70" s="163"/>
      <c r="AL70" s="163"/>
      <c r="AM70" s="163"/>
      <c r="AN70" s="165"/>
      <c r="AO70" s="166"/>
      <c r="AP70" s="163"/>
      <c r="AQ70" s="163"/>
      <c r="AR70" s="165"/>
      <c r="AS70" s="93"/>
      <c r="AT70" s="163"/>
      <c r="AU70" s="163"/>
      <c r="AV70" s="165"/>
      <c r="AW70" s="166"/>
      <c r="AX70" s="163"/>
      <c r="AY70" s="163"/>
      <c r="AZ70" s="165"/>
      <c r="BA70" s="93"/>
      <c r="BB70" s="163"/>
      <c r="BC70" s="163"/>
      <c r="BD70" s="165"/>
      <c r="BE70" s="166"/>
      <c r="BF70" s="163"/>
      <c r="BG70" s="163"/>
      <c r="BH70" s="165"/>
      <c r="BI70" s="93"/>
      <c r="BJ70" s="163"/>
      <c r="BK70" s="163"/>
      <c r="BL70" s="165"/>
      <c r="BM70" s="166"/>
      <c r="BN70" s="163"/>
      <c r="BO70" s="163"/>
      <c r="BP70" s="165"/>
      <c r="BQ70" s="96"/>
      <c r="BR70" s="96"/>
    </row>
    <row r="71" spans="1:70" s="150" customFormat="1" ht="30" customHeight="1">
      <c r="A71" s="168"/>
      <c r="D71" s="169"/>
      <c r="E71" s="145"/>
      <c r="F71" s="152"/>
      <c r="G71" s="153"/>
      <c r="H71" s="160"/>
      <c r="I71" s="91"/>
      <c r="J71" s="152"/>
      <c r="K71" s="153"/>
      <c r="L71" s="160"/>
      <c r="M71" s="91"/>
      <c r="N71" s="155"/>
      <c r="O71" s="153"/>
      <c r="P71" s="160"/>
      <c r="Q71" s="93"/>
      <c r="R71" s="155"/>
      <c r="S71" s="153"/>
      <c r="T71" s="160"/>
      <c r="U71" s="93"/>
      <c r="V71" s="155"/>
      <c r="W71" s="153"/>
      <c r="X71" s="160"/>
      <c r="Y71" s="93"/>
      <c r="Z71" s="155"/>
      <c r="AA71" s="153"/>
      <c r="AB71" s="160"/>
      <c r="AC71" s="93"/>
      <c r="AD71" s="152"/>
      <c r="AE71" s="152"/>
      <c r="AF71" s="160"/>
      <c r="AG71" s="93"/>
      <c r="AH71" s="152"/>
      <c r="AI71" s="152"/>
      <c r="AJ71" s="160"/>
      <c r="AK71" s="94"/>
      <c r="AL71" s="152"/>
      <c r="AM71" s="152"/>
      <c r="AN71" s="160"/>
      <c r="AO71" s="93"/>
      <c r="AP71" s="152"/>
      <c r="AQ71" s="152"/>
      <c r="AR71" s="160"/>
      <c r="AS71" s="93"/>
      <c r="AT71" s="152"/>
      <c r="AU71" s="152"/>
      <c r="AV71" s="160"/>
      <c r="AW71" s="93"/>
      <c r="AX71" s="152"/>
      <c r="AY71" s="152"/>
      <c r="AZ71" s="160"/>
      <c r="BA71" s="93"/>
      <c r="BB71" s="152"/>
      <c r="BC71" s="152"/>
      <c r="BD71" s="160"/>
      <c r="BE71" s="93"/>
      <c r="BF71" s="152"/>
      <c r="BG71" s="152"/>
      <c r="BH71" s="160"/>
      <c r="BI71" s="93"/>
      <c r="BJ71" s="152"/>
      <c r="BK71" s="152"/>
      <c r="BL71" s="160"/>
      <c r="BM71" s="93"/>
      <c r="BN71" s="152"/>
      <c r="BO71" s="152"/>
      <c r="BP71" s="160"/>
      <c r="BQ71" s="96"/>
      <c r="BR71" s="96"/>
    </row>
    <row r="72" spans="1:70" s="150" customFormat="1" ht="30" customHeight="1">
      <c r="A72" s="356"/>
      <c r="B72" s="357"/>
      <c r="E72" s="145"/>
      <c r="F72" s="152"/>
      <c r="G72" s="153"/>
      <c r="H72" s="160"/>
      <c r="I72" s="91"/>
      <c r="J72" s="152"/>
      <c r="K72" s="153"/>
      <c r="L72" s="160"/>
      <c r="M72" s="91"/>
      <c r="N72" s="155"/>
      <c r="O72" s="153"/>
      <c r="P72" s="160"/>
      <c r="Q72" s="93"/>
      <c r="R72" s="155"/>
      <c r="S72" s="153"/>
      <c r="T72" s="160"/>
      <c r="U72" s="93"/>
      <c r="V72" s="155"/>
      <c r="W72" s="153"/>
      <c r="X72" s="160"/>
      <c r="Y72" s="93"/>
      <c r="Z72" s="155"/>
      <c r="AA72" s="153"/>
      <c r="AB72" s="160"/>
      <c r="AC72" s="94"/>
      <c r="AD72" s="152"/>
      <c r="AE72" s="152"/>
      <c r="AF72" s="160"/>
      <c r="AG72" s="93"/>
      <c r="AH72" s="152"/>
      <c r="AI72" s="152"/>
      <c r="AJ72" s="160"/>
      <c r="AK72" s="94"/>
      <c r="AL72" s="152"/>
      <c r="AM72" s="152"/>
      <c r="AN72" s="160"/>
      <c r="AO72" s="93"/>
      <c r="AP72" s="152"/>
      <c r="AQ72" s="152"/>
      <c r="AR72" s="160"/>
      <c r="AS72" s="93"/>
      <c r="AT72" s="152"/>
      <c r="AU72" s="152"/>
      <c r="AV72" s="160"/>
      <c r="AW72" s="93"/>
      <c r="AX72" s="152"/>
      <c r="AY72" s="152"/>
      <c r="AZ72" s="160"/>
      <c r="BA72" s="93"/>
      <c r="BB72" s="152"/>
      <c r="BC72" s="152"/>
      <c r="BD72" s="160"/>
      <c r="BE72" s="93"/>
      <c r="BF72" s="152"/>
      <c r="BG72" s="152"/>
      <c r="BH72" s="160"/>
      <c r="BI72" s="93"/>
      <c r="BJ72" s="152"/>
      <c r="BK72" s="152"/>
      <c r="BL72" s="160"/>
      <c r="BM72" s="93"/>
      <c r="BN72" s="152"/>
      <c r="BO72" s="152"/>
      <c r="BP72" s="160"/>
      <c r="BQ72" s="96"/>
      <c r="BR72" s="96"/>
    </row>
    <row r="73" spans="1:70" s="150" customFormat="1" ht="30" customHeight="1">
      <c r="A73" s="170"/>
      <c r="D73" s="159"/>
      <c r="E73" s="145"/>
      <c r="F73" s="152"/>
      <c r="G73" s="153"/>
      <c r="H73" s="160"/>
      <c r="I73" s="91"/>
      <c r="J73" s="152"/>
      <c r="K73" s="153"/>
      <c r="L73" s="160"/>
      <c r="M73" s="91"/>
      <c r="N73" s="155"/>
      <c r="O73" s="153"/>
      <c r="P73" s="160"/>
      <c r="Q73" s="93"/>
      <c r="R73" s="155"/>
      <c r="S73" s="153"/>
      <c r="T73" s="160"/>
      <c r="U73" s="93"/>
      <c r="V73" s="155"/>
      <c r="W73" s="153"/>
      <c r="X73" s="160"/>
      <c r="Y73" s="93"/>
      <c r="Z73" s="155"/>
      <c r="AA73" s="153"/>
      <c r="AB73" s="160"/>
      <c r="AC73" s="130"/>
      <c r="AD73" s="152"/>
      <c r="AE73" s="152"/>
      <c r="AF73" s="160"/>
      <c r="AG73" s="93"/>
      <c r="AH73" s="152"/>
      <c r="AI73" s="152"/>
      <c r="AJ73" s="160"/>
      <c r="AK73" s="94"/>
      <c r="AL73" s="152"/>
      <c r="AM73" s="152"/>
      <c r="AN73" s="160"/>
      <c r="AO73" s="93"/>
      <c r="AP73" s="152"/>
      <c r="AQ73" s="152"/>
      <c r="AR73" s="160"/>
      <c r="AS73" s="93"/>
      <c r="AT73" s="152"/>
      <c r="AU73" s="152"/>
      <c r="AV73" s="160"/>
      <c r="AW73" s="93"/>
      <c r="AX73" s="152"/>
      <c r="AY73" s="152"/>
      <c r="AZ73" s="160"/>
      <c r="BA73" s="93"/>
      <c r="BB73" s="152"/>
      <c r="BC73" s="152"/>
      <c r="BD73" s="160"/>
      <c r="BE73" s="93"/>
      <c r="BF73" s="152"/>
      <c r="BG73" s="152"/>
      <c r="BH73" s="160"/>
      <c r="BI73" s="93"/>
      <c r="BJ73" s="152"/>
      <c r="BK73" s="152"/>
      <c r="BL73" s="160"/>
      <c r="BM73" s="93"/>
      <c r="BN73" s="152"/>
      <c r="BO73" s="152"/>
      <c r="BP73" s="160"/>
      <c r="BQ73" s="96"/>
      <c r="BR73" s="96"/>
    </row>
    <row r="74" spans="1:70" s="150" customFormat="1" ht="30" customHeight="1">
      <c r="A74" s="170"/>
      <c r="D74" s="159"/>
      <c r="E74" s="145"/>
      <c r="F74" s="171"/>
      <c r="G74" s="153"/>
      <c r="H74" s="160"/>
      <c r="I74" s="91"/>
      <c r="J74" s="171"/>
      <c r="K74" s="153"/>
      <c r="L74" s="160"/>
      <c r="M74" s="91"/>
      <c r="N74" s="172"/>
      <c r="O74" s="153"/>
      <c r="P74" s="160"/>
      <c r="Q74" s="93"/>
      <c r="R74" s="172"/>
      <c r="S74" s="153"/>
      <c r="T74" s="160"/>
      <c r="U74" s="93"/>
      <c r="V74" s="172"/>
      <c r="W74" s="153"/>
      <c r="X74" s="160"/>
      <c r="Y74" s="93"/>
      <c r="Z74" s="172"/>
      <c r="AA74" s="153"/>
      <c r="AB74" s="160"/>
      <c r="AC74" s="119"/>
      <c r="AD74" s="171"/>
      <c r="AE74" s="152"/>
      <c r="AF74" s="160"/>
      <c r="AG74" s="93"/>
      <c r="AH74" s="171"/>
      <c r="AI74" s="152"/>
      <c r="AJ74" s="160"/>
      <c r="AK74" s="94"/>
      <c r="AL74" s="171"/>
      <c r="AM74" s="152"/>
      <c r="AN74" s="160"/>
      <c r="AO74" s="93"/>
      <c r="AP74" s="171"/>
      <c r="AQ74" s="152"/>
      <c r="AR74" s="160"/>
      <c r="AS74" s="93"/>
      <c r="AT74" s="171"/>
      <c r="AU74" s="152"/>
      <c r="AV74" s="160"/>
      <c r="AW74" s="93"/>
      <c r="AX74" s="171"/>
      <c r="AY74" s="152"/>
      <c r="AZ74" s="160"/>
      <c r="BA74" s="93"/>
      <c r="BB74" s="171"/>
      <c r="BC74" s="152"/>
      <c r="BD74" s="160"/>
      <c r="BE74" s="93"/>
      <c r="BF74" s="171"/>
      <c r="BG74" s="152"/>
      <c r="BH74" s="160"/>
      <c r="BI74" s="93"/>
      <c r="BJ74" s="171"/>
      <c r="BK74" s="152"/>
      <c r="BL74" s="160"/>
      <c r="BM74" s="93"/>
      <c r="BN74" s="171"/>
      <c r="BO74" s="152"/>
      <c r="BP74" s="160"/>
      <c r="BQ74" s="96"/>
      <c r="BR74" s="96"/>
    </row>
    <row r="75" spans="1:70" s="150" customFormat="1" ht="30" customHeight="1">
      <c r="A75" s="170"/>
      <c r="D75" s="159"/>
      <c r="E75" s="145"/>
      <c r="F75" s="171"/>
      <c r="G75" s="153"/>
      <c r="H75" s="160"/>
      <c r="I75" s="91"/>
      <c r="J75" s="171"/>
      <c r="K75" s="153"/>
      <c r="L75" s="160"/>
      <c r="M75" s="91"/>
      <c r="N75" s="172"/>
      <c r="O75" s="153"/>
      <c r="P75" s="160"/>
      <c r="Q75" s="93"/>
      <c r="R75" s="172"/>
      <c r="S75" s="153"/>
      <c r="T75" s="160"/>
      <c r="U75" s="93"/>
      <c r="V75" s="172"/>
      <c r="W75" s="153"/>
      <c r="X75" s="160"/>
      <c r="Y75" s="93"/>
      <c r="Z75" s="172"/>
      <c r="AA75" s="153"/>
      <c r="AB75" s="160"/>
      <c r="AC75" s="119"/>
      <c r="AD75" s="171"/>
      <c r="AE75" s="152"/>
      <c r="AF75" s="160"/>
      <c r="AG75" s="93"/>
      <c r="AH75" s="171"/>
      <c r="AI75" s="152"/>
      <c r="AJ75" s="160"/>
      <c r="AK75" s="94"/>
      <c r="AL75" s="171"/>
      <c r="AM75" s="152"/>
      <c r="AN75" s="160"/>
      <c r="AO75" s="93"/>
      <c r="AP75" s="171"/>
      <c r="AQ75" s="152"/>
      <c r="AR75" s="160"/>
      <c r="AS75" s="93"/>
      <c r="AT75" s="171"/>
      <c r="AU75" s="152"/>
      <c r="AV75" s="160"/>
      <c r="AW75" s="93"/>
      <c r="AX75" s="171"/>
      <c r="AY75" s="152"/>
      <c r="AZ75" s="160"/>
      <c r="BA75" s="93"/>
      <c r="BB75" s="171"/>
      <c r="BC75" s="152"/>
      <c r="BD75" s="160"/>
      <c r="BE75" s="93"/>
      <c r="BF75" s="171"/>
      <c r="BG75" s="152"/>
      <c r="BH75" s="160"/>
      <c r="BI75" s="93"/>
      <c r="BJ75" s="171"/>
      <c r="BK75" s="152"/>
      <c r="BL75" s="160"/>
      <c r="BM75" s="93"/>
      <c r="BN75" s="171"/>
      <c r="BO75" s="152"/>
      <c r="BP75" s="160"/>
      <c r="BQ75" s="96"/>
      <c r="BR75" s="96"/>
    </row>
    <row r="76" spans="1:70" s="150" customFormat="1" ht="30" customHeight="1">
      <c r="A76" s="170"/>
      <c r="D76" s="159"/>
      <c r="E76" s="145"/>
      <c r="F76" s="171"/>
      <c r="G76" s="153"/>
      <c r="H76" s="160"/>
      <c r="I76" s="91"/>
      <c r="J76" s="171"/>
      <c r="K76" s="153"/>
      <c r="L76" s="160"/>
      <c r="M76" s="91"/>
      <c r="N76" s="172"/>
      <c r="O76" s="153"/>
      <c r="P76" s="160"/>
      <c r="Q76" s="93"/>
      <c r="R76" s="172"/>
      <c r="S76" s="153"/>
      <c r="T76" s="160"/>
      <c r="U76" s="93"/>
      <c r="V76" s="172"/>
      <c r="W76" s="153"/>
      <c r="X76" s="160"/>
      <c r="Y76" s="93"/>
      <c r="Z76" s="172"/>
      <c r="AA76" s="153"/>
      <c r="AB76" s="160"/>
      <c r="AC76" s="119"/>
      <c r="AD76" s="171"/>
      <c r="AE76" s="152"/>
      <c r="AF76" s="160"/>
      <c r="AG76" s="93"/>
      <c r="AH76" s="171"/>
      <c r="AI76" s="152"/>
      <c r="AJ76" s="160"/>
      <c r="AK76" s="94"/>
      <c r="AL76" s="171"/>
      <c r="AM76" s="152"/>
      <c r="AN76" s="160"/>
      <c r="AO76" s="93"/>
      <c r="AP76" s="171"/>
      <c r="AQ76" s="152"/>
      <c r="AR76" s="160"/>
      <c r="AS76" s="93"/>
      <c r="AT76" s="171"/>
      <c r="AU76" s="152"/>
      <c r="AV76" s="160"/>
      <c r="AW76" s="93"/>
      <c r="AX76" s="171"/>
      <c r="AY76" s="152"/>
      <c r="AZ76" s="160"/>
      <c r="BA76" s="93"/>
      <c r="BB76" s="171"/>
      <c r="BC76" s="152"/>
      <c r="BD76" s="160"/>
      <c r="BE76" s="93"/>
      <c r="BF76" s="171"/>
      <c r="BG76" s="152"/>
      <c r="BH76" s="160"/>
      <c r="BI76" s="93"/>
      <c r="BJ76" s="171"/>
      <c r="BK76" s="152"/>
      <c r="BL76" s="160"/>
      <c r="BM76" s="93"/>
      <c r="BN76" s="171"/>
      <c r="BO76" s="152"/>
      <c r="BP76" s="160"/>
      <c r="BQ76" s="96"/>
      <c r="BR76" s="96"/>
    </row>
    <row r="77" spans="1:70" s="150" customFormat="1" ht="30" customHeight="1">
      <c r="A77" s="170"/>
      <c r="D77" s="159"/>
      <c r="E77" s="145"/>
      <c r="F77" s="171"/>
      <c r="G77" s="153"/>
      <c r="H77" s="160"/>
      <c r="I77" s="91"/>
      <c r="J77" s="171"/>
      <c r="K77" s="153"/>
      <c r="L77" s="160"/>
      <c r="M77" s="91"/>
      <c r="N77" s="172"/>
      <c r="O77" s="153"/>
      <c r="P77" s="160"/>
      <c r="Q77" s="93"/>
      <c r="R77" s="172"/>
      <c r="S77" s="153"/>
      <c r="T77" s="160"/>
      <c r="U77" s="93"/>
      <c r="V77" s="172"/>
      <c r="W77" s="153"/>
      <c r="X77" s="160"/>
      <c r="Y77" s="93"/>
      <c r="Z77" s="172"/>
      <c r="AA77" s="153"/>
      <c r="AB77" s="160"/>
      <c r="AC77" s="119"/>
      <c r="AD77" s="171"/>
      <c r="AE77" s="152"/>
      <c r="AF77" s="160"/>
      <c r="AG77" s="93"/>
      <c r="AH77" s="171"/>
      <c r="AI77" s="152"/>
      <c r="AJ77" s="160"/>
      <c r="AK77" s="94"/>
      <c r="AL77" s="171"/>
      <c r="AM77" s="152"/>
      <c r="AN77" s="160"/>
      <c r="AO77" s="93"/>
      <c r="AP77" s="171"/>
      <c r="AQ77" s="152"/>
      <c r="AR77" s="160"/>
      <c r="AS77" s="93"/>
      <c r="AT77" s="171"/>
      <c r="AU77" s="152"/>
      <c r="AV77" s="160"/>
      <c r="AW77" s="93"/>
      <c r="AX77" s="171"/>
      <c r="AY77" s="152"/>
      <c r="AZ77" s="160"/>
      <c r="BA77" s="93"/>
      <c r="BB77" s="171"/>
      <c r="BC77" s="152"/>
      <c r="BD77" s="160"/>
      <c r="BE77" s="93"/>
      <c r="BF77" s="171"/>
      <c r="BG77" s="152"/>
      <c r="BH77" s="160"/>
      <c r="BI77" s="93"/>
      <c r="BJ77" s="171"/>
      <c r="BK77" s="152"/>
      <c r="BL77" s="160"/>
      <c r="BM77" s="93"/>
      <c r="BN77" s="171"/>
      <c r="BO77" s="152"/>
      <c r="BP77" s="160"/>
      <c r="BQ77" s="96"/>
      <c r="BR77" s="96"/>
    </row>
    <row r="78" spans="1:70" s="150" customFormat="1" ht="30" customHeight="1">
      <c r="A78" s="170"/>
      <c r="D78" s="159"/>
      <c r="E78" s="145"/>
      <c r="F78" s="171"/>
      <c r="G78" s="153"/>
      <c r="H78" s="160"/>
      <c r="I78" s="91"/>
      <c r="J78" s="171"/>
      <c r="K78" s="153"/>
      <c r="L78" s="160"/>
      <c r="M78" s="91"/>
      <c r="N78" s="172"/>
      <c r="O78" s="153"/>
      <c r="P78" s="160"/>
      <c r="Q78" s="93"/>
      <c r="R78" s="172"/>
      <c r="S78" s="153"/>
      <c r="T78" s="160"/>
      <c r="U78" s="93"/>
      <c r="V78" s="172"/>
      <c r="W78" s="153"/>
      <c r="X78" s="160"/>
      <c r="Y78" s="93"/>
      <c r="Z78" s="172"/>
      <c r="AA78" s="153"/>
      <c r="AB78" s="160"/>
      <c r="AC78" s="119"/>
      <c r="AD78" s="171"/>
      <c r="AE78" s="152"/>
      <c r="AF78" s="160"/>
      <c r="AG78" s="93"/>
      <c r="AH78" s="171"/>
      <c r="AI78" s="152"/>
      <c r="AJ78" s="160"/>
      <c r="AK78" s="94"/>
      <c r="AL78" s="171"/>
      <c r="AM78" s="152"/>
      <c r="AN78" s="160"/>
      <c r="AO78" s="93"/>
      <c r="AP78" s="171"/>
      <c r="AQ78" s="152"/>
      <c r="AR78" s="160"/>
      <c r="AS78" s="93"/>
      <c r="AT78" s="171"/>
      <c r="AU78" s="152"/>
      <c r="AV78" s="160"/>
      <c r="AW78" s="93"/>
      <c r="AX78" s="171"/>
      <c r="AY78" s="152"/>
      <c r="AZ78" s="160"/>
      <c r="BA78" s="93"/>
      <c r="BB78" s="171"/>
      <c r="BC78" s="152"/>
      <c r="BD78" s="160"/>
      <c r="BE78" s="93"/>
      <c r="BF78" s="171"/>
      <c r="BG78" s="152"/>
      <c r="BH78" s="160"/>
      <c r="BI78" s="93"/>
      <c r="BJ78" s="171"/>
      <c r="BK78" s="152"/>
      <c r="BL78" s="160"/>
      <c r="BM78" s="93"/>
      <c r="BN78" s="171"/>
      <c r="BO78" s="152"/>
      <c r="BP78" s="160"/>
      <c r="BQ78" s="96"/>
      <c r="BR78" s="96"/>
    </row>
    <row r="79" spans="1:70" s="150" customFormat="1" ht="30" customHeight="1">
      <c r="A79" s="170"/>
      <c r="D79" s="159"/>
      <c r="E79" s="145"/>
      <c r="F79" s="171"/>
      <c r="G79" s="153"/>
      <c r="H79" s="160"/>
      <c r="I79" s="91"/>
      <c r="J79" s="171"/>
      <c r="K79" s="153"/>
      <c r="L79" s="160"/>
      <c r="M79" s="91"/>
      <c r="N79" s="172"/>
      <c r="O79" s="153"/>
      <c r="P79" s="160"/>
      <c r="Q79" s="93"/>
      <c r="R79" s="172"/>
      <c r="S79" s="153"/>
      <c r="T79" s="160"/>
      <c r="U79" s="93"/>
      <c r="V79" s="172"/>
      <c r="W79" s="153"/>
      <c r="X79" s="160"/>
      <c r="Y79" s="93"/>
      <c r="Z79" s="172"/>
      <c r="AA79" s="153"/>
      <c r="AB79" s="160"/>
      <c r="AC79" s="119"/>
      <c r="AD79" s="171"/>
      <c r="AE79" s="152"/>
      <c r="AF79" s="160"/>
      <c r="AG79" s="93"/>
      <c r="AH79" s="171"/>
      <c r="AI79" s="152"/>
      <c r="AJ79" s="160"/>
      <c r="AK79" s="94"/>
      <c r="AL79" s="171"/>
      <c r="AM79" s="152"/>
      <c r="AN79" s="160"/>
      <c r="AO79" s="93"/>
      <c r="AP79" s="171"/>
      <c r="AQ79" s="152"/>
      <c r="AR79" s="160"/>
      <c r="AS79" s="93"/>
      <c r="AT79" s="171"/>
      <c r="AU79" s="152"/>
      <c r="AV79" s="160"/>
      <c r="AW79" s="93"/>
      <c r="AX79" s="171"/>
      <c r="AY79" s="152"/>
      <c r="AZ79" s="160"/>
      <c r="BA79" s="93"/>
      <c r="BB79" s="171"/>
      <c r="BC79" s="152"/>
      <c r="BD79" s="160"/>
      <c r="BE79" s="93"/>
      <c r="BF79" s="171"/>
      <c r="BG79" s="152"/>
      <c r="BH79" s="160"/>
      <c r="BI79" s="93"/>
      <c r="BJ79" s="171"/>
      <c r="BK79" s="152"/>
      <c r="BL79" s="160"/>
      <c r="BM79" s="93"/>
      <c r="BN79" s="171"/>
      <c r="BO79" s="152"/>
      <c r="BP79" s="160"/>
      <c r="BQ79" s="96"/>
      <c r="BR79" s="96"/>
    </row>
    <row r="80" spans="1:70" s="150" customFormat="1" ht="30" customHeight="1">
      <c r="D80" s="159"/>
      <c r="E80" s="145"/>
      <c r="F80" s="152"/>
      <c r="G80" s="153"/>
      <c r="H80" s="160"/>
      <c r="I80" s="91"/>
      <c r="J80" s="152"/>
      <c r="K80" s="153"/>
      <c r="L80" s="160"/>
      <c r="M80" s="91"/>
      <c r="N80" s="155"/>
      <c r="O80" s="153"/>
      <c r="P80" s="160"/>
      <c r="Q80" s="93"/>
      <c r="R80" s="155"/>
      <c r="S80" s="153"/>
      <c r="T80" s="160"/>
      <c r="U80" s="93"/>
      <c r="V80" s="155"/>
      <c r="W80" s="153"/>
      <c r="X80" s="160"/>
      <c r="Y80" s="93"/>
      <c r="Z80" s="155"/>
      <c r="AA80" s="153"/>
      <c r="AB80" s="160"/>
      <c r="AC80" s="130"/>
      <c r="AD80" s="152"/>
      <c r="AE80" s="152"/>
      <c r="AF80" s="160"/>
      <c r="AG80" s="93"/>
      <c r="AH80" s="152"/>
      <c r="AI80" s="152"/>
      <c r="AJ80" s="160"/>
      <c r="AK80" s="94"/>
      <c r="AL80" s="152"/>
      <c r="AM80" s="152"/>
      <c r="AN80" s="160"/>
      <c r="AO80" s="93"/>
      <c r="AP80" s="152"/>
      <c r="AQ80" s="152"/>
      <c r="AR80" s="160"/>
      <c r="AS80" s="93"/>
      <c r="AT80" s="152"/>
      <c r="AU80" s="152"/>
      <c r="AV80" s="160"/>
      <c r="AW80" s="93"/>
      <c r="AX80" s="152"/>
      <c r="AY80" s="152"/>
      <c r="AZ80" s="160"/>
      <c r="BA80" s="93"/>
      <c r="BB80" s="152"/>
      <c r="BC80" s="152"/>
      <c r="BD80" s="160"/>
      <c r="BE80" s="93"/>
      <c r="BF80" s="152"/>
      <c r="BG80" s="152"/>
      <c r="BH80" s="160"/>
      <c r="BI80" s="93"/>
      <c r="BJ80" s="152"/>
      <c r="BK80" s="152"/>
      <c r="BL80" s="160"/>
      <c r="BM80" s="93"/>
      <c r="BN80" s="152"/>
      <c r="BO80" s="152"/>
      <c r="BP80" s="160"/>
      <c r="BQ80" s="96"/>
      <c r="BR80" s="96"/>
    </row>
    <row r="81" spans="1:256" s="150" customFormat="1" ht="30" customHeight="1">
      <c r="D81" s="159"/>
      <c r="E81" s="145"/>
      <c r="F81" s="171"/>
      <c r="G81" s="153"/>
      <c r="H81" s="160"/>
      <c r="I81" s="91"/>
      <c r="J81" s="171"/>
      <c r="K81" s="153"/>
      <c r="L81" s="160"/>
      <c r="M81" s="91"/>
      <c r="N81" s="172"/>
      <c r="O81" s="153"/>
      <c r="P81" s="160"/>
      <c r="Q81" s="93"/>
      <c r="R81" s="172"/>
      <c r="S81" s="153"/>
      <c r="T81" s="160"/>
      <c r="U81" s="93"/>
      <c r="V81" s="172"/>
      <c r="W81" s="153"/>
      <c r="X81" s="160"/>
      <c r="Y81" s="93"/>
      <c r="Z81" s="172"/>
      <c r="AA81" s="153"/>
      <c r="AB81" s="160"/>
      <c r="AC81" s="119"/>
      <c r="AD81" s="171"/>
      <c r="AE81" s="152"/>
      <c r="AF81" s="160"/>
      <c r="AG81" s="93"/>
      <c r="AH81" s="171"/>
      <c r="AI81" s="152"/>
      <c r="AJ81" s="160"/>
      <c r="AK81" s="94"/>
      <c r="AL81" s="171"/>
      <c r="AM81" s="152"/>
      <c r="AN81" s="160"/>
      <c r="AO81" s="93"/>
      <c r="AP81" s="171"/>
      <c r="AQ81" s="152"/>
      <c r="AR81" s="160"/>
      <c r="AS81" s="93"/>
      <c r="AT81" s="171"/>
      <c r="AU81" s="152"/>
      <c r="AV81" s="160"/>
      <c r="AW81" s="93"/>
      <c r="AX81" s="171"/>
      <c r="AY81" s="152"/>
      <c r="AZ81" s="160"/>
      <c r="BA81" s="93"/>
      <c r="BB81" s="171"/>
      <c r="BC81" s="152"/>
      <c r="BD81" s="160"/>
      <c r="BE81" s="93"/>
      <c r="BF81" s="171"/>
      <c r="BG81" s="152"/>
      <c r="BH81" s="160"/>
      <c r="BI81" s="93"/>
      <c r="BJ81" s="171"/>
      <c r="BK81" s="152"/>
      <c r="BL81" s="160"/>
      <c r="BM81" s="93"/>
      <c r="BN81" s="171"/>
      <c r="BO81" s="152"/>
      <c r="BP81" s="160"/>
      <c r="BQ81" s="96"/>
      <c r="BR81" s="96"/>
    </row>
    <row r="82" spans="1:256" s="150" customFormat="1" ht="30" customHeight="1">
      <c r="D82" s="159"/>
      <c r="E82" s="145"/>
      <c r="F82" s="171"/>
      <c r="G82" s="153"/>
      <c r="H82" s="160"/>
      <c r="I82" s="91"/>
      <c r="J82" s="171"/>
      <c r="K82" s="153"/>
      <c r="L82" s="160"/>
      <c r="M82" s="91"/>
      <c r="N82" s="172"/>
      <c r="O82" s="153"/>
      <c r="P82" s="160"/>
      <c r="Q82" s="93"/>
      <c r="R82" s="172"/>
      <c r="S82" s="153"/>
      <c r="T82" s="160"/>
      <c r="U82" s="93"/>
      <c r="V82" s="172"/>
      <c r="W82" s="153"/>
      <c r="X82" s="160"/>
      <c r="Y82" s="93"/>
      <c r="Z82" s="172"/>
      <c r="AA82" s="153"/>
      <c r="AB82" s="160"/>
      <c r="AC82" s="119"/>
      <c r="AD82" s="171"/>
      <c r="AE82" s="152"/>
      <c r="AF82" s="160"/>
      <c r="AG82" s="93"/>
      <c r="AH82" s="171"/>
      <c r="AI82" s="152"/>
      <c r="AJ82" s="160"/>
      <c r="AK82" s="94"/>
      <c r="AL82" s="171"/>
      <c r="AM82" s="152"/>
      <c r="AN82" s="160"/>
      <c r="AO82" s="93"/>
      <c r="AP82" s="171"/>
      <c r="AQ82" s="152"/>
      <c r="AR82" s="160"/>
      <c r="AS82" s="93"/>
      <c r="AT82" s="171"/>
      <c r="AU82" s="152"/>
      <c r="AV82" s="160"/>
      <c r="AW82" s="93"/>
      <c r="AX82" s="171"/>
      <c r="AY82" s="152"/>
      <c r="AZ82" s="160"/>
      <c r="BA82" s="93"/>
      <c r="BB82" s="171"/>
      <c r="BC82" s="152"/>
      <c r="BD82" s="160"/>
      <c r="BE82" s="93"/>
      <c r="BF82" s="171"/>
      <c r="BG82" s="152"/>
      <c r="BH82" s="160"/>
      <c r="BI82" s="93"/>
      <c r="BJ82" s="171"/>
      <c r="BK82" s="152"/>
      <c r="BL82" s="160"/>
      <c r="BM82" s="93"/>
      <c r="BN82" s="171"/>
      <c r="BO82" s="152"/>
      <c r="BP82" s="160"/>
      <c r="BQ82" s="96"/>
      <c r="BR82" s="96"/>
    </row>
    <row r="83" spans="1:256" s="150" customFormat="1" ht="30" customHeight="1">
      <c r="D83" s="159"/>
      <c r="E83" s="145"/>
      <c r="F83" s="171"/>
      <c r="G83" s="153"/>
      <c r="H83" s="160"/>
      <c r="I83" s="91"/>
      <c r="J83" s="171"/>
      <c r="K83" s="153"/>
      <c r="L83" s="160"/>
      <c r="M83" s="91"/>
      <c r="N83" s="172"/>
      <c r="O83" s="153"/>
      <c r="P83" s="160"/>
      <c r="Q83" s="93"/>
      <c r="R83" s="172"/>
      <c r="S83" s="153"/>
      <c r="T83" s="160"/>
      <c r="U83" s="93"/>
      <c r="V83" s="172"/>
      <c r="W83" s="153"/>
      <c r="X83" s="160"/>
      <c r="Y83" s="93"/>
      <c r="Z83" s="172"/>
      <c r="AA83" s="153"/>
      <c r="AB83" s="160"/>
      <c r="AC83" s="119"/>
      <c r="AD83" s="171"/>
      <c r="AE83" s="152"/>
      <c r="AF83" s="160"/>
      <c r="AG83" s="93"/>
      <c r="AH83" s="171"/>
      <c r="AI83" s="152"/>
      <c r="AJ83" s="160"/>
      <c r="AK83" s="94"/>
      <c r="AL83" s="171"/>
      <c r="AM83" s="152"/>
      <c r="AN83" s="160"/>
      <c r="AO83" s="93"/>
      <c r="AP83" s="171"/>
      <c r="AQ83" s="152"/>
      <c r="AR83" s="160"/>
      <c r="AS83" s="93"/>
      <c r="AT83" s="171"/>
      <c r="AU83" s="152"/>
      <c r="AV83" s="160"/>
      <c r="AW83" s="93"/>
      <c r="AX83" s="171"/>
      <c r="AY83" s="152"/>
      <c r="AZ83" s="160"/>
      <c r="BA83" s="93"/>
      <c r="BB83" s="171"/>
      <c r="BC83" s="152"/>
      <c r="BD83" s="160"/>
      <c r="BE83" s="93"/>
      <c r="BF83" s="171"/>
      <c r="BG83" s="152"/>
      <c r="BH83" s="160"/>
      <c r="BI83" s="93"/>
      <c r="BJ83" s="171"/>
      <c r="BK83" s="152"/>
      <c r="BL83" s="160"/>
      <c r="BM83" s="93"/>
      <c r="BN83" s="171"/>
      <c r="BO83" s="152"/>
      <c r="BP83" s="160"/>
      <c r="BQ83" s="96"/>
      <c r="BR83" s="96"/>
    </row>
    <row r="84" spans="1:256" s="150" customFormat="1" ht="30" customHeight="1">
      <c r="D84" s="159"/>
      <c r="E84" s="145"/>
      <c r="F84" s="171"/>
      <c r="G84" s="153"/>
      <c r="H84" s="160"/>
      <c r="I84" s="91"/>
      <c r="J84" s="171"/>
      <c r="K84" s="153"/>
      <c r="L84" s="160"/>
      <c r="M84" s="91"/>
      <c r="N84" s="172"/>
      <c r="O84" s="153"/>
      <c r="P84" s="160"/>
      <c r="Q84" s="93"/>
      <c r="R84" s="172"/>
      <c r="S84" s="153"/>
      <c r="T84" s="160"/>
      <c r="U84" s="93"/>
      <c r="V84" s="172"/>
      <c r="W84" s="153"/>
      <c r="X84" s="160"/>
      <c r="Y84" s="93"/>
      <c r="Z84" s="172"/>
      <c r="AA84" s="153"/>
      <c r="AB84" s="160"/>
      <c r="AC84" s="119"/>
      <c r="AD84" s="171"/>
      <c r="AE84" s="152"/>
      <c r="AF84" s="160"/>
      <c r="AG84" s="93"/>
      <c r="AH84" s="171"/>
      <c r="AI84" s="152"/>
      <c r="AJ84" s="160"/>
      <c r="AK84" s="94"/>
      <c r="AL84" s="171"/>
      <c r="AM84" s="152"/>
      <c r="AN84" s="160"/>
      <c r="AO84" s="93"/>
      <c r="AP84" s="171"/>
      <c r="AQ84" s="152"/>
      <c r="AR84" s="160"/>
      <c r="AS84" s="93"/>
      <c r="AT84" s="171"/>
      <c r="AU84" s="152"/>
      <c r="AV84" s="160"/>
      <c r="AW84" s="93"/>
      <c r="AX84" s="171"/>
      <c r="AY84" s="152"/>
      <c r="AZ84" s="160"/>
      <c r="BA84" s="93"/>
      <c r="BB84" s="171"/>
      <c r="BC84" s="152"/>
      <c r="BD84" s="160"/>
      <c r="BE84" s="93"/>
      <c r="BF84" s="171"/>
      <c r="BG84" s="152"/>
      <c r="BH84" s="160"/>
      <c r="BI84" s="93"/>
      <c r="BJ84" s="171"/>
      <c r="BK84" s="152"/>
      <c r="BL84" s="160"/>
      <c r="BM84" s="93"/>
      <c r="BN84" s="171"/>
      <c r="BO84" s="152"/>
      <c r="BP84" s="160"/>
      <c r="BQ84" s="96"/>
      <c r="BR84" s="96"/>
    </row>
    <row r="85" spans="1:256" s="150" customFormat="1" ht="30" customHeight="1">
      <c r="D85" s="159"/>
      <c r="E85" s="145"/>
      <c r="F85" s="171"/>
      <c r="G85" s="153"/>
      <c r="H85" s="160"/>
      <c r="I85" s="91"/>
      <c r="J85" s="171"/>
      <c r="K85" s="153"/>
      <c r="L85" s="160"/>
      <c r="M85" s="91"/>
      <c r="N85" s="172"/>
      <c r="O85" s="153"/>
      <c r="P85" s="160"/>
      <c r="Q85" s="93"/>
      <c r="R85" s="172"/>
      <c r="S85" s="153"/>
      <c r="T85" s="160"/>
      <c r="U85" s="93"/>
      <c r="V85" s="172"/>
      <c r="W85" s="153"/>
      <c r="X85" s="160"/>
      <c r="Y85" s="93"/>
      <c r="Z85" s="172"/>
      <c r="AA85" s="153"/>
      <c r="AB85" s="160"/>
      <c r="AC85" s="119"/>
      <c r="AD85" s="171"/>
      <c r="AE85" s="152"/>
      <c r="AF85" s="160"/>
      <c r="AG85" s="93"/>
      <c r="AH85" s="171"/>
      <c r="AI85" s="152"/>
      <c r="AJ85" s="160"/>
      <c r="AK85" s="94"/>
      <c r="AL85" s="171"/>
      <c r="AM85" s="152"/>
      <c r="AN85" s="160"/>
      <c r="AO85" s="93"/>
      <c r="AP85" s="171"/>
      <c r="AQ85" s="152"/>
      <c r="AR85" s="160"/>
      <c r="AS85" s="93"/>
      <c r="AT85" s="171"/>
      <c r="AU85" s="152"/>
      <c r="AV85" s="160"/>
      <c r="AW85" s="93"/>
      <c r="AX85" s="171"/>
      <c r="AY85" s="152"/>
      <c r="AZ85" s="160"/>
      <c r="BA85" s="93"/>
      <c r="BB85" s="171"/>
      <c r="BC85" s="152"/>
      <c r="BD85" s="160"/>
      <c r="BE85" s="93"/>
      <c r="BF85" s="171"/>
      <c r="BG85" s="152"/>
      <c r="BH85" s="160"/>
      <c r="BI85" s="93"/>
      <c r="BJ85" s="171"/>
      <c r="BK85" s="152"/>
      <c r="BL85" s="160"/>
      <c r="BM85" s="93"/>
      <c r="BN85" s="171"/>
      <c r="BO85" s="152"/>
      <c r="BP85" s="160"/>
      <c r="BQ85" s="96"/>
      <c r="BR85" s="96"/>
    </row>
    <row r="86" spans="1:256" s="150" customFormat="1" ht="30" customHeight="1">
      <c r="D86" s="159"/>
      <c r="E86" s="145"/>
      <c r="F86" s="171"/>
      <c r="G86" s="153"/>
      <c r="H86" s="160"/>
      <c r="I86" s="91"/>
      <c r="J86" s="171"/>
      <c r="K86" s="153"/>
      <c r="L86" s="160"/>
      <c r="M86" s="91"/>
      <c r="N86" s="172"/>
      <c r="O86" s="153"/>
      <c r="P86" s="160"/>
      <c r="Q86" s="93"/>
      <c r="R86" s="172"/>
      <c r="S86" s="153"/>
      <c r="T86" s="160"/>
      <c r="U86" s="93"/>
      <c r="V86" s="172"/>
      <c r="W86" s="153"/>
      <c r="X86" s="160"/>
      <c r="Y86" s="93"/>
      <c r="Z86" s="172"/>
      <c r="AA86" s="153"/>
      <c r="AB86" s="160"/>
      <c r="AC86" s="119"/>
      <c r="AD86" s="171"/>
      <c r="AE86" s="152"/>
      <c r="AF86" s="160"/>
      <c r="AG86" s="93"/>
      <c r="AH86" s="171"/>
      <c r="AI86" s="152"/>
      <c r="AJ86" s="160"/>
      <c r="AK86" s="94"/>
      <c r="AL86" s="171"/>
      <c r="AM86" s="152"/>
      <c r="AN86" s="160"/>
      <c r="AO86" s="93"/>
      <c r="AP86" s="171"/>
      <c r="AQ86" s="152"/>
      <c r="AR86" s="160"/>
      <c r="AS86" s="93"/>
      <c r="AT86" s="171"/>
      <c r="AU86" s="152"/>
      <c r="AV86" s="160"/>
      <c r="AW86" s="93"/>
      <c r="AX86" s="171"/>
      <c r="AY86" s="152"/>
      <c r="AZ86" s="160"/>
      <c r="BA86" s="93"/>
      <c r="BB86" s="171"/>
      <c r="BC86" s="152"/>
      <c r="BD86" s="160"/>
      <c r="BE86" s="93"/>
      <c r="BF86" s="171"/>
      <c r="BG86" s="152"/>
      <c r="BH86" s="160"/>
      <c r="BI86" s="93"/>
      <c r="BJ86" s="171"/>
      <c r="BK86" s="152"/>
      <c r="BL86" s="160"/>
      <c r="BM86" s="93"/>
      <c r="BN86" s="171"/>
      <c r="BO86" s="152"/>
      <c r="BP86" s="160"/>
      <c r="BQ86" s="96"/>
      <c r="BR86" s="96"/>
    </row>
    <row r="87" spans="1:256" s="150" customFormat="1" ht="30" customHeight="1">
      <c r="D87" s="159"/>
      <c r="E87" s="145"/>
      <c r="F87" s="171"/>
      <c r="G87" s="153"/>
      <c r="H87" s="160"/>
      <c r="I87" s="91"/>
      <c r="J87" s="171"/>
      <c r="K87" s="153"/>
      <c r="L87" s="160"/>
      <c r="M87" s="91"/>
      <c r="N87" s="172"/>
      <c r="O87" s="153"/>
      <c r="P87" s="160"/>
      <c r="Q87" s="93"/>
      <c r="R87" s="172"/>
      <c r="S87" s="153"/>
      <c r="T87" s="160"/>
      <c r="U87" s="93"/>
      <c r="V87" s="172"/>
      <c r="W87" s="153"/>
      <c r="X87" s="160"/>
      <c r="Y87" s="93"/>
      <c r="Z87" s="172"/>
      <c r="AA87" s="153"/>
      <c r="AB87" s="160"/>
      <c r="AC87" s="119"/>
      <c r="AD87" s="171"/>
      <c r="AE87" s="152"/>
      <c r="AF87" s="160"/>
      <c r="AG87" s="93"/>
      <c r="AH87" s="171"/>
      <c r="AI87" s="152"/>
      <c r="AJ87" s="160"/>
      <c r="AK87" s="94"/>
      <c r="AL87" s="171"/>
      <c r="AM87" s="152"/>
      <c r="AN87" s="160"/>
      <c r="AO87" s="93"/>
      <c r="AP87" s="171"/>
      <c r="AQ87" s="152"/>
      <c r="AR87" s="160"/>
      <c r="AS87" s="93"/>
      <c r="AT87" s="171"/>
      <c r="AU87" s="152"/>
      <c r="AV87" s="160"/>
      <c r="AW87" s="93"/>
      <c r="AX87" s="171"/>
      <c r="AY87" s="152"/>
      <c r="AZ87" s="160"/>
      <c r="BA87" s="93"/>
      <c r="BB87" s="171"/>
      <c r="BC87" s="152"/>
      <c r="BD87" s="160"/>
      <c r="BE87" s="93"/>
      <c r="BF87" s="171"/>
      <c r="BG87" s="152"/>
      <c r="BH87" s="160"/>
      <c r="BI87" s="93"/>
      <c r="BJ87" s="171"/>
      <c r="BK87" s="152"/>
      <c r="BL87" s="160"/>
      <c r="BM87" s="93"/>
      <c r="BN87" s="171"/>
      <c r="BO87" s="152"/>
      <c r="BP87" s="160"/>
      <c r="BQ87" s="96"/>
      <c r="BR87" s="96"/>
    </row>
    <row r="88" spans="1:256" s="150" customFormat="1" ht="30" customHeight="1">
      <c r="D88" s="159"/>
      <c r="E88" s="145"/>
      <c r="F88" s="171"/>
      <c r="G88" s="153"/>
      <c r="H88" s="160"/>
      <c r="I88" s="91"/>
      <c r="J88" s="171"/>
      <c r="K88" s="153"/>
      <c r="L88" s="160"/>
      <c r="M88" s="91"/>
      <c r="N88" s="172"/>
      <c r="O88" s="153"/>
      <c r="P88" s="160"/>
      <c r="Q88" s="93"/>
      <c r="R88" s="172"/>
      <c r="S88" s="153"/>
      <c r="T88" s="160"/>
      <c r="U88" s="93"/>
      <c r="V88" s="172"/>
      <c r="W88" s="153"/>
      <c r="X88" s="160"/>
      <c r="Y88" s="93"/>
      <c r="Z88" s="172"/>
      <c r="AA88" s="153"/>
      <c r="AB88" s="160"/>
      <c r="AC88" s="119"/>
      <c r="AD88" s="171"/>
      <c r="AE88" s="152"/>
      <c r="AF88" s="160"/>
      <c r="AG88" s="93"/>
      <c r="AH88" s="171"/>
      <c r="AI88" s="152"/>
      <c r="AJ88" s="160"/>
      <c r="AK88" s="94"/>
      <c r="AL88" s="171"/>
      <c r="AM88" s="152"/>
      <c r="AN88" s="160"/>
      <c r="AO88" s="93"/>
      <c r="AP88" s="171"/>
      <c r="AQ88" s="152"/>
      <c r="AR88" s="160"/>
      <c r="AS88" s="93"/>
      <c r="AT88" s="171"/>
      <c r="AU88" s="152"/>
      <c r="AV88" s="160"/>
      <c r="AW88" s="93"/>
      <c r="AX88" s="171"/>
      <c r="AY88" s="152"/>
      <c r="AZ88" s="160"/>
      <c r="BA88" s="93"/>
      <c r="BB88" s="171"/>
      <c r="BC88" s="152"/>
      <c r="BD88" s="160"/>
      <c r="BE88" s="93"/>
      <c r="BF88" s="171"/>
      <c r="BG88" s="152"/>
      <c r="BH88" s="160"/>
      <c r="BI88" s="93"/>
      <c r="BJ88" s="171"/>
      <c r="BK88" s="152"/>
      <c r="BL88" s="160"/>
      <c r="BM88" s="93"/>
      <c r="BN88" s="171"/>
      <c r="BO88" s="152"/>
      <c r="BP88" s="160"/>
      <c r="BQ88" s="96"/>
      <c r="BR88" s="96"/>
    </row>
    <row r="89" spans="1:256" s="150" customFormat="1" ht="30" customHeight="1">
      <c r="D89" s="159"/>
      <c r="E89" s="145"/>
      <c r="F89" s="171"/>
      <c r="G89" s="153"/>
      <c r="H89" s="160"/>
      <c r="I89" s="91"/>
      <c r="J89" s="171"/>
      <c r="K89" s="153"/>
      <c r="L89" s="160"/>
      <c r="M89" s="91"/>
      <c r="N89" s="172"/>
      <c r="O89" s="153"/>
      <c r="P89" s="160"/>
      <c r="Q89" s="93"/>
      <c r="R89" s="172"/>
      <c r="S89" s="153"/>
      <c r="T89" s="160"/>
      <c r="U89" s="93"/>
      <c r="V89" s="172"/>
      <c r="W89" s="153"/>
      <c r="X89" s="160"/>
      <c r="Y89" s="93"/>
      <c r="Z89" s="172"/>
      <c r="AA89" s="153"/>
      <c r="AB89" s="160"/>
      <c r="AC89" s="119"/>
      <c r="AD89" s="171"/>
      <c r="AE89" s="152"/>
      <c r="AF89" s="160"/>
      <c r="AG89" s="93"/>
      <c r="AH89" s="171"/>
      <c r="AI89" s="152"/>
      <c r="AJ89" s="160"/>
      <c r="AK89" s="94"/>
      <c r="AL89" s="171"/>
      <c r="AM89" s="152"/>
      <c r="AN89" s="160"/>
      <c r="AO89" s="93"/>
      <c r="AP89" s="171"/>
      <c r="AQ89" s="152"/>
      <c r="AR89" s="160"/>
      <c r="AS89" s="93"/>
      <c r="AT89" s="171"/>
      <c r="AU89" s="152"/>
      <c r="AV89" s="160"/>
      <c r="AW89" s="93"/>
      <c r="AX89" s="171"/>
      <c r="AY89" s="152"/>
      <c r="AZ89" s="160"/>
      <c r="BA89" s="93"/>
      <c r="BB89" s="171"/>
      <c r="BC89" s="152"/>
      <c r="BD89" s="160"/>
      <c r="BE89" s="93"/>
      <c r="BF89" s="171"/>
      <c r="BG89" s="152"/>
      <c r="BH89" s="160"/>
      <c r="BI89" s="93"/>
      <c r="BJ89" s="171"/>
      <c r="BK89" s="152"/>
      <c r="BL89" s="160"/>
      <c r="BM89" s="93"/>
      <c r="BN89" s="171"/>
      <c r="BO89" s="152"/>
      <c r="BP89" s="160"/>
      <c r="BQ89" s="96"/>
      <c r="BR89" s="96"/>
    </row>
    <row r="90" spans="1:256" s="150" customFormat="1" ht="30" customHeight="1">
      <c r="D90" s="159"/>
      <c r="E90" s="145"/>
      <c r="F90" s="152"/>
      <c r="G90" s="153"/>
      <c r="H90" s="160"/>
      <c r="I90" s="91"/>
      <c r="J90" s="152"/>
      <c r="K90" s="153"/>
      <c r="L90" s="160"/>
      <c r="M90" s="91"/>
      <c r="N90" s="155"/>
      <c r="O90" s="153"/>
      <c r="P90" s="160"/>
      <c r="Q90" s="93"/>
      <c r="R90" s="155"/>
      <c r="S90" s="153"/>
      <c r="T90" s="160"/>
      <c r="U90" s="93"/>
      <c r="V90" s="155"/>
      <c r="W90" s="153"/>
      <c r="X90" s="160"/>
      <c r="Y90" s="93"/>
      <c r="Z90" s="155"/>
      <c r="AA90" s="153"/>
      <c r="AB90" s="160"/>
      <c r="AC90" s="130"/>
      <c r="AD90" s="152"/>
      <c r="AE90" s="152"/>
      <c r="AF90" s="160"/>
      <c r="AG90" s="93"/>
      <c r="AH90" s="152"/>
      <c r="AI90" s="152"/>
      <c r="AJ90" s="160"/>
      <c r="AK90" s="94"/>
      <c r="AL90" s="152"/>
      <c r="AM90" s="152"/>
      <c r="AN90" s="160"/>
      <c r="AO90" s="93"/>
      <c r="AP90" s="152"/>
      <c r="AQ90" s="152"/>
      <c r="AR90" s="160"/>
      <c r="AS90" s="93"/>
      <c r="AT90" s="152"/>
      <c r="AU90" s="152"/>
      <c r="AV90" s="160"/>
      <c r="AW90" s="93"/>
      <c r="AX90" s="152"/>
      <c r="AY90" s="152"/>
      <c r="AZ90" s="160"/>
      <c r="BA90" s="93"/>
      <c r="BB90" s="152"/>
      <c r="BC90" s="152"/>
      <c r="BD90" s="160"/>
      <c r="BE90" s="93"/>
      <c r="BF90" s="152"/>
      <c r="BG90" s="152"/>
      <c r="BH90" s="160"/>
      <c r="BI90" s="93"/>
      <c r="BJ90" s="152"/>
      <c r="BK90" s="152"/>
      <c r="BL90" s="160"/>
      <c r="BM90" s="93"/>
      <c r="BN90" s="152"/>
      <c r="BO90" s="152"/>
      <c r="BP90" s="160"/>
      <c r="BQ90" s="96"/>
      <c r="BR90" s="96"/>
    </row>
    <row r="91" spans="1:256" s="150" customFormat="1" ht="30" customHeight="1">
      <c r="D91" s="159"/>
      <c r="E91" s="145"/>
      <c r="F91" s="171"/>
      <c r="G91" s="153"/>
      <c r="H91" s="160"/>
      <c r="I91" s="91"/>
      <c r="J91" s="171"/>
      <c r="K91" s="153"/>
      <c r="L91" s="160"/>
      <c r="M91" s="91"/>
      <c r="N91" s="172"/>
      <c r="O91" s="153"/>
      <c r="P91" s="160"/>
      <c r="Q91" s="93"/>
      <c r="R91" s="172"/>
      <c r="S91" s="153"/>
      <c r="T91" s="160"/>
      <c r="U91" s="93"/>
      <c r="V91" s="172"/>
      <c r="W91" s="153"/>
      <c r="X91" s="160"/>
      <c r="Y91" s="93"/>
      <c r="Z91" s="172"/>
      <c r="AA91" s="153"/>
      <c r="AB91" s="160"/>
      <c r="AC91" s="119"/>
      <c r="AD91" s="171"/>
      <c r="AE91" s="152"/>
      <c r="AF91" s="160"/>
      <c r="AG91" s="93"/>
      <c r="AH91" s="171"/>
      <c r="AI91" s="152"/>
      <c r="AJ91" s="160"/>
      <c r="AK91" s="94"/>
      <c r="AL91" s="171"/>
      <c r="AM91" s="152"/>
      <c r="AN91" s="160"/>
      <c r="AO91" s="93"/>
      <c r="AP91" s="171"/>
      <c r="AQ91" s="152"/>
      <c r="AR91" s="160"/>
      <c r="AS91" s="93"/>
      <c r="AT91" s="171"/>
      <c r="AU91" s="152"/>
      <c r="AV91" s="160"/>
      <c r="AW91" s="93"/>
      <c r="AX91" s="171"/>
      <c r="AY91" s="152"/>
      <c r="AZ91" s="160"/>
      <c r="BA91" s="93"/>
      <c r="BB91" s="171"/>
      <c r="BC91" s="152"/>
      <c r="BD91" s="160"/>
      <c r="BE91" s="93"/>
      <c r="BF91" s="171"/>
      <c r="BG91" s="152"/>
      <c r="BH91" s="160"/>
      <c r="BI91" s="93"/>
      <c r="BJ91" s="171"/>
      <c r="BK91" s="152"/>
      <c r="BL91" s="160"/>
      <c r="BM91" s="93"/>
      <c r="BN91" s="171"/>
      <c r="BO91" s="152"/>
      <c r="BP91" s="160"/>
      <c r="BQ91" s="96"/>
      <c r="BR91" s="96"/>
    </row>
    <row r="92" spans="1:256" s="150" customFormat="1" ht="30" customHeight="1">
      <c r="D92" s="159"/>
      <c r="E92" s="145"/>
      <c r="F92" s="171"/>
      <c r="G92" s="153"/>
      <c r="H92" s="160"/>
      <c r="I92" s="91"/>
      <c r="J92" s="171"/>
      <c r="K92" s="153"/>
      <c r="L92" s="160"/>
      <c r="M92" s="91"/>
      <c r="N92" s="172"/>
      <c r="O92" s="153"/>
      <c r="P92" s="160"/>
      <c r="Q92" s="93"/>
      <c r="R92" s="172"/>
      <c r="S92" s="153"/>
      <c r="T92" s="160"/>
      <c r="U92" s="93"/>
      <c r="V92" s="172"/>
      <c r="W92" s="153"/>
      <c r="X92" s="160"/>
      <c r="Y92" s="93"/>
      <c r="Z92" s="172"/>
      <c r="AA92" s="153"/>
      <c r="AB92" s="160"/>
      <c r="AC92" s="119"/>
      <c r="AD92" s="171"/>
      <c r="AE92" s="152"/>
      <c r="AF92" s="160"/>
      <c r="AG92" s="93"/>
      <c r="AH92" s="171"/>
      <c r="AI92" s="152"/>
      <c r="AJ92" s="160"/>
      <c r="AK92" s="94"/>
      <c r="AL92" s="171"/>
      <c r="AM92" s="152"/>
      <c r="AN92" s="160"/>
      <c r="AO92" s="93"/>
      <c r="AP92" s="171"/>
      <c r="AQ92" s="152"/>
      <c r="AR92" s="160"/>
      <c r="AS92" s="93"/>
      <c r="AT92" s="171"/>
      <c r="AU92" s="152"/>
      <c r="AV92" s="160"/>
      <c r="AW92" s="93"/>
      <c r="AX92" s="171"/>
      <c r="AY92" s="152"/>
      <c r="AZ92" s="160"/>
      <c r="BA92" s="93"/>
      <c r="BB92" s="171"/>
      <c r="BC92" s="152"/>
      <c r="BD92" s="160"/>
      <c r="BE92" s="93"/>
      <c r="BF92" s="171"/>
      <c r="BG92" s="152"/>
      <c r="BH92" s="160"/>
      <c r="BI92" s="93"/>
      <c r="BJ92" s="171"/>
      <c r="BK92" s="152"/>
      <c r="BL92" s="160"/>
      <c r="BM92" s="93"/>
      <c r="BN92" s="171"/>
      <c r="BO92" s="152"/>
      <c r="BP92" s="160"/>
      <c r="BQ92" s="96"/>
      <c r="BR92" s="96"/>
    </row>
    <row r="93" spans="1:256" s="150" customFormat="1" ht="30" customHeight="1">
      <c r="D93" s="159"/>
      <c r="E93" s="145"/>
      <c r="F93" s="171"/>
      <c r="G93" s="153"/>
      <c r="H93" s="160"/>
      <c r="I93" s="91"/>
      <c r="J93" s="171"/>
      <c r="K93" s="153"/>
      <c r="L93" s="160"/>
      <c r="M93" s="91"/>
      <c r="N93" s="172"/>
      <c r="O93" s="153"/>
      <c r="P93" s="160"/>
      <c r="Q93" s="93"/>
      <c r="R93" s="172"/>
      <c r="S93" s="153"/>
      <c r="T93" s="160"/>
      <c r="U93" s="93"/>
      <c r="V93" s="172"/>
      <c r="W93" s="153"/>
      <c r="X93" s="160"/>
      <c r="Y93" s="93"/>
      <c r="Z93" s="172"/>
      <c r="AA93" s="153"/>
      <c r="AB93" s="160"/>
      <c r="AC93" s="119"/>
      <c r="AD93" s="171"/>
      <c r="AE93" s="152"/>
      <c r="AF93" s="160"/>
      <c r="AG93" s="93"/>
      <c r="AH93" s="171"/>
      <c r="AI93" s="152"/>
      <c r="AJ93" s="160"/>
      <c r="AK93" s="94"/>
      <c r="AL93" s="171"/>
      <c r="AM93" s="152"/>
      <c r="AN93" s="160"/>
      <c r="AO93" s="93"/>
      <c r="AP93" s="171"/>
      <c r="AQ93" s="152"/>
      <c r="AR93" s="160"/>
      <c r="AS93" s="93"/>
      <c r="AT93" s="171"/>
      <c r="AU93" s="152"/>
      <c r="AV93" s="160"/>
      <c r="AW93" s="93"/>
      <c r="AX93" s="171"/>
      <c r="AY93" s="152"/>
      <c r="AZ93" s="160"/>
      <c r="BA93" s="93"/>
      <c r="BB93" s="171"/>
      <c r="BC93" s="152"/>
      <c r="BD93" s="160"/>
      <c r="BE93" s="93"/>
      <c r="BF93" s="171"/>
      <c r="BG93" s="152"/>
      <c r="BH93" s="160"/>
      <c r="BI93" s="93"/>
      <c r="BJ93" s="171"/>
      <c r="BK93" s="152"/>
      <c r="BL93" s="160"/>
      <c r="BM93" s="93"/>
      <c r="BN93" s="171"/>
      <c r="BO93" s="152"/>
      <c r="BP93" s="160"/>
      <c r="BQ93" s="96"/>
      <c r="BR93" s="96"/>
    </row>
    <row r="94" spans="1:256" s="150" customFormat="1" ht="30" customHeight="1">
      <c r="D94" s="159"/>
      <c r="E94" s="145"/>
      <c r="F94" s="171"/>
      <c r="G94" s="153"/>
      <c r="H94" s="160"/>
      <c r="I94" s="91"/>
      <c r="J94" s="171"/>
      <c r="K94" s="153"/>
      <c r="L94" s="160"/>
      <c r="M94" s="91"/>
      <c r="N94" s="172"/>
      <c r="O94" s="153"/>
      <c r="P94" s="160"/>
      <c r="Q94" s="93"/>
      <c r="R94" s="172"/>
      <c r="S94" s="153"/>
      <c r="T94" s="160"/>
      <c r="U94" s="93"/>
      <c r="V94" s="172"/>
      <c r="W94" s="153"/>
      <c r="X94" s="160"/>
      <c r="Y94" s="93"/>
      <c r="Z94" s="172"/>
      <c r="AA94" s="153"/>
      <c r="AB94" s="160"/>
      <c r="AC94" s="119"/>
      <c r="AD94" s="171"/>
      <c r="AE94" s="152"/>
      <c r="AF94" s="160"/>
      <c r="AG94" s="93"/>
      <c r="AH94" s="171"/>
      <c r="AI94" s="152"/>
      <c r="AJ94" s="160"/>
      <c r="AK94" s="94"/>
      <c r="AL94" s="171"/>
      <c r="AM94" s="152"/>
      <c r="AN94" s="160"/>
      <c r="AO94" s="93"/>
      <c r="AP94" s="171"/>
      <c r="AQ94" s="152"/>
      <c r="AR94" s="160"/>
      <c r="AS94" s="173"/>
      <c r="AT94" s="171"/>
      <c r="AU94" s="152"/>
      <c r="AV94" s="160"/>
      <c r="AW94" s="93"/>
      <c r="AX94" s="171"/>
      <c r="AY94" s="152"/>
      <c r="AZ94" s="160"/>
      <c r="BA94" s="173"/>
      <c r="BB94" s="171"/>
      <c r="BC94" s="152"/>
      <c r="BD94" s="160"/>
      <c r="BE94" s="93"/>
      <c r="BF94" s="171"/>
      <c r="BG94" s="152"/>
      <c r="BH94" s="160"/>
      <c r="BI94" s="173"/>
      <c r="BJ94" s="171"/>
      <c r="BK94" s="152"/>
      <c r="BL94" s="160"/>
      <c r="BM94" s="93"/>
      <c r="BN94" s="171"/>
      <c r="BO94" s="152"/>
      <c r="BP94" s="160"/>
      <c r="BQ94" s="96"/>
      <c r="BR94" s="96"/>
      <c r="BS94" s="174"/>
      <c r="BT94" s="174"/>
      <c r="BU94" s="174"/>
      <c r="BV94" s="174"/>
      <c r="BW94" s="174"/>
      <c r="BX94" s="174"/>
      <c r="BY94" s="174"/>
      <c r="BZ94" s="174"/>
      <c r="CA94" s="174"/>
      <c r="CB94" s="174"/>
      <c r="CC94" s="174"/>
      <c r="CD94" s="174"/>
      <c r="CE94" s="174"/>
      <c r="CF94" s="174"/>
      <c r="CG94" s="174"/>
      <c r="CH94" s="174"/>
      <c r="CI94" s="174"/>
      <c r="CJ94" s="174"/>
      <c r="CK94" s="174"/>
      <c r="CL94" s="174"/>
      <c r="CM94" s="174"/>
      <c r="CN94" s="174"/>
      <c r="CO94" s="174"/>
      <c r="CP94" s="174"/>
      <c r="CQ94" s="174"/>
      <c r="CR94" s="174"/>
      <c r="CS94" s="174"/>
      <c r="CT94" s="174"/>
      <c r="CU94" s="174"/>
      <c r="CV94" s="174"/>
      <c r="CW94" s="174"/>
      <c r="CX94" s="174"/>
      <c r="CY94" s="174"/>
      <c r="CZ94" s="174"/>
      <c r="DA94" s="174"/>
      <c r="DB94" s="174"/>
      <c r="DC94" s="174"/>
      <c r="DD94" s="174"/>
      <c r="DE94" s="174"/>
      <c r="DF94" s="174"/>
      <c r="DG94" s="174"/>
      <c r="DH94" s="174"/>
      <c r="DI94" s="174"/>
      <c r="DJ94" s="174"/>
      <c r="DK94" s="174"/>
      <c r="DL94" s="174"/>
      <c r="DM94" s="174"/>
      <c r="DN94" s="174"/>
      <c r="DO94" s="174"/>
      <c r="DP94" s="174"/>
      <c r="DQ94" s="174"/>
      <c r="DR94" s="174"/>
      <c r="DS94" s="174"/>
      <c r="DT94" s="174"/>
      <c r="DU94" s="174"/>
      <c r="DV94" s="174"/>
      <c r="DW94" s="174"/>
      <c r="DX94" s="174"/>
      <c r="DY94" s="174"/>
      <c r="DZ94" s="174"/>
      <c r="EA94" s="174"/>
      <c r="EB94" s="174"/>
      <c r="EC94" s="174"/>
      <c r="ED94" s="174"/>
      <c r="EE94" s="174"/>
      <c r="EF94" s="174"/>
      <c r="EG94" s="174"/>
      <c r="EH94" s="174"/>
      <c r="EI94" s="174"/>
      <c r="EJ94" s="174"/>
      <c r="EK94" s="174"/>
      <c r="EL94" s="174"/>
      <c r="EM94" s="174"/>
      <c r="EN94" s="174"/>
      <c r="EO94" s="174"/>
      <c r="EP94" s="174"/>
      <c r="EQ94" s="174"/>
      <c r="ER94" s="174"/>
      <c r="ES94" s="174"/>
      <c r="ET94" s="174"/>
      <c r="EU94" s="174"/>
      <c r="EV94" s="174"/>
      <c r="EW94" s="174"/>
      <c r="EX94" s="174"/>
      <c r="EY94" s="174"/>
      <c r="EZ94" s="174"/>
      <c r="FA94" s="174"/>
      <c r="FB94" s="174"/>
      <c r="FC94" s="174"/>
      <c r="FD94" s="174"/>
      <c r="FE94" s="174"/>
      <c r="FF94" s="174"/>
      <c r="FG94" s="174"/>
      <c r="FH94" s="174"/>
      <c r="FI94" s="174"/>
      <c r="FJ94" s="174"/>
      <c r="FK94" s="174"/>
      <c r="FL94" s="174"/>
      <c r="FM94" s="174"/>
      <c r="FN94" s="174"/>
      <c r="FO94" s="174"/>
      <c r="FP94" s="174"/>
      <c r="FQ94" s="174"/>
      <c r="FR94" s="174"/>
      <c r="FS94" s="174"/>
      <c r="FT94" s="174"/>
      <c r="FU94" s="174"/>
      <c r="FV94" s="174"/>
      <c r="FW94" s="174"/>
      <c r="FX94" s="174"/>
      <c r="FY94" s="174"/>
      <c r="FZ94" s="174"/>
      <c r="GA94" s="174"/>
      <c r="GB94" s="174"/>
      <c r="GC94" s="174"/>
      <c r="GD94" s="174"/>
      <c r="GE94" s="174"/>
      <c r="GF94" s="174"/>
      <c r="GG94" s="174"/>
      <c r="GH94" s="174"/>
      <c r="GI94" s="174"/>
      <c r="GJ94" s="174"/>
      <c r="GK94" s="174"/>
      <c r="GL94" s="174"/>
      <c r="GM94" s="174"/>
      <c r="GN94" s="174"/>
      <c r="GO94" s="174"/>
      <c r="GP94" s="174"/>
      <c r="GQ94" s="174"/>
      <c r="GR94" s="174"/>
      <c r="GS94" s="174"/>
      <c r="GT94" s="174"/>
      <c r="GU94" s="174"/>
      <c r="GV94" s="174"/>
      <c r="GW94" s="174"/>
      <c r="GX94" s="174"/>
      <c r="GY94" s="174"/>
      <c r="GZ94" s="174"/>
      <c r="HA94" s="174"/>
      <c r="HB94" s="174"/>
      <c r="HC94" s="174"/>
      <c r="HD94" s="174"/>
      <c r="HE94" s="174"/>
      <c r="HF94" s="174"/>
      <c r="HG94" s="174"/>
      <c r="HH94" s="174"/>
      <c r="HI94" s="174"/>
      <c r="HJ94" s="174"/>
      <c r="HK94" s="174"/>
      <c r="HL94" s="174"/>
      <c r="HM94" s="174"/>
      <c r="HN94" s="174"/>
      <c r="HO94" s="174"/>
      <c r="HP94" s="174"/>
      <c r="HQ94" s="174"/>
      <c r="HR94" s="174"/>
      <c r="HS94" s="174"/>
      <c r="HT94" s="174"/>
      <c r="HU94" s="174"/>
      <c r="HV94" s="174"/>
      <c r="HW94" s="174"/>
      <c r="HX94" s="174"/>
      <c r="HY94" s="174"/>
      <c r="HZ94" s="174"/>
      <c r="IA94" s="174"/>
      <c r="IB94" s="174"/>
      <c r="IC94" s="174"/>
      <c r="ID94" s="174"/>
      <c r="IE94" s="174"/>
      <c r="IF94" s="174"/>
      <c r="IG94" s="174"/>
      <c r="IH94" s="174"/>
      <c r="II94" s="174"/>
      <c r="IJ94" s="174"/>
      <c r="IK94" s="174"/>
      <c r="IL94" s="174"/>
      <c r="IM94" s="174"/>
      <c r="IN94" s="174"/>
      <c r="IO94" s="174"/>
      <c r="IP94" s="174"/>
      <c r="IQ94" s="174"/>
      <c r="IR94" s="174"/>
      <c r="IS94" s="174"/>
      <c r="IT94" s="174"/>
      <c r="IU94" s="174"/>
      <c r="IV94" s="175"/>
    </row>
    <row r="95" spans="1:256" s="176" customFormat="1" ht="30" customHeight="1">
      <c r="A95" s="177"/>
      <c r="B95" s="178"/>
      <c r="C95" s="178"/>
      <c r="D95" s="159"/>
      <c r="E95" s="145"/>
      <c r="F95" s="171"/>
      <c r="G95" s="153"/>
      <c r="H95" s="160"/>
      <c r="I95" s="91"/>
      <c r="J95" s="171"/>
      <c r="K95" s="153"/>
      <c r="L95" s="160"/>
      <c r="M95" s="91"/>
      <c r="N95" s="172"/>
      <c r="O95" s="153"/>
      <c r="P95" s="160"/>
      <c r="Q95" s="179"/>
      <c r="R95" s="172"/>
      <c r="S95" s="153"/>
      <c r="T95" s="160"/>
      <c r="U95" s="179"/>
      <c r="V95" s="172"/>
      <c r="W95" s="153"/>
      <c r="X95" s="160"/>
      <c r="Y95" s="179"/>
      <c r="Z95" s="172"/>
      <c r="AA95" s="153"/>
      <c r="AB95" s="160"/>
      <c r="AC95" s="119"/>
      <c r="AD95" s="171"/>
      <c r="AE95" s="152"/>
      <c r="AF95" s="160"/>
      <c r="AG95" s="179"/>
      <c r="AH95" s="171"/>
      <c r="AI95" s="152"/>
      <c r="AJ95" s="160"/>
      <c r="AK95" s="94"/>
      <c r="AL95" s="171"/>
      <c r="AM95" s="152"/>
      <c r="AN95" s="160"/>
      <c r="AO95" s="179"/>
      <c r="AP95" s="171"/>
      <c r="AQ95" s="152"/>
      <c r="AR95" s="160"/>
      <c r="AS95" s="179"/>
      <c r="AT95" s="171"/>
      <c r="AU95" s="152"/>
      <c r="AV95" s="160"/>
      <c r="AW95" s="179"/>
      <c r="AX95" s="171"/>
      <c r="AY95" s="152"/>
      <c r="AZ95" s="160"/>
      <c r="BA95" s="179"/>
      <c r="BB95" s="171"/>
      <c r="BC95" s="152"/>
      <c r="BD95" s="160"/>
      <c r="BE95" s="179"/>
      <c r="BF95" s="171"/>
      <c r="BG95" s="152"/>
      <c r="BH95" s="160"/>
      <c r="BI95" s="179"/>
      <c r="BJ95" s="171"/>
      <c r="BK95" s="152"/>
      <c r="BL95" s="160"/>
      <c r="BM95" s="179"/>
      <c r="BN95" s="171"/>
      <c r="BO95" s="152"/>
      <c r="BP95" s="160"/>
      <c r="BQ95" s="96"/>
      <c r="BR95" s="96"/>
      <c r="BS95" s="178"/>
      <c r="BT95" s="178"/>
      <c r="BU95" s="178"/>
      <c r="BV95" s="178"/>
      <c r="BW95" s="178"/>
      <c r="BX95" s="178"/>
      <c r="BY95" s="178"/>
      <c r="BZ95" s="178"/>
      <c r="CA95" s="178"/>
      <c r="CB95" s="178"/>
      <c r="CC95" s="178"/>
      <c r="CD95" s="178"/>
      <c r="CE95" s="178"/>
      <c r="CF95" s="178"/>
      <c r="CG95" s="178"/>
      <c r="CH95" s="178"/>
      <c r="CI95" s="178"/>
      <c r="CJ95" s="178"/>
      <c r="CK95" s="178"/>
      <c r="CL95" s="178"/>
      <c r="CM95" s="178"/>
      <c r="CN95" s="178"/>
      <c r="CO95" s="178"/>
      <c r="CP95" s="178"/>
      <c r="CQ95" s="178"/>
      <c r="CR95" s="178"/>
      <c r="CS95" s="178"/>
      <c r="CT95" s="178"/>
      <c r="CU95" s="178"/>
      <c r="CV95" s="178"/>
      <c r="CW95" s="178"/>
      <c r="CX95" s="178"/>
      <c r="CY95" s="178"/>
      <c r="CZ95" s="178"/>
      <c r="DA95" s="178"/>
      <c r="DB95" s="178"/>
      <c r="DC95" s="178"/>
      <c r="DD95" s="178"/>
      <c r="DE95" s="178"/>
      <c r="DF95" s="178"/>
      <c r="DG95" s="178"/>
      <c r="DH95" s="178"/>
      <c r="DI95" s="178"/>
      <c r="DJ95" s="178"/>
      <c r="DK95" s="178"/>
      <c r="DL95" s="178"/>
      <c r="DM95" s="178"/>
      <c r="DN95" s="178"/>
      <c r="DO95" s="178"/>
      <c r="DP95" s="178"/>
      <c r="DQ95" s="178"/>
      <c r="DR95" s="178"/>
      <c r="DS95" s="178"/>
      <c r="DT95" s="178"/>
      <c r="DU95" s="178"/>
      <c r="DV95" s="178"/>
      <c r="DW95" s="178"/>
      <c r="DX95" s="178"/>
      <c r="DY95" s="178"/>
      <c r="DZ95" s="178"/>
      <c r="EA95" s="178"/>
      <c r="EB95" s="178"/>
      <c r="EC95" s="178"/>
      <c r="ED95" s="178"/>
      <c r="EE95" s="178"/>
      <c r="EF95" s="178"/>
      <c r="EG95" s="178"/>
      <c r="EH95" s="178"/>
      <c r="EI95" s="178"/>
      <c r="EJ95" s="178"/>
      <c r="EK95" s="178"/>
      <c r="EL95" s="178"/>
      <c r="EM95" s="178"/>
      <c r="EN95" s="178"/>
      <c r="EO95" s="178"/>
      <c r="EP95" s="178"/>
      <c r="EQ95" s="178"/>
      <c r="ER95" s="178"/>
      <c r="ES95" s="178"/>
      <c r="ET95" s="178"/>
      <c r="EU95" s="178"/>
      <c r="EV95" s="178"/>
      <c r="EW95" s="178"/>
      <c r="EX95" s="178"/>
      <c r="EY95" s="178"/>
      <c r="EZ95" s="178"/>
      <c r="FA95" s="178"/>
      <c r="FB95" s="178"/>
      <c r="FC95" s="178"/>
      <c r="FD95" s="178"/>
      <c r="FE95" s="178"/>
      <c r="FF95" s="178"/>
      <c r="FG95" s="178"/>
      <c r="FH95" s="178"/>
      <c r="FI95" s="178"/>
      <c r="FJ95" s="178"/>
      <c r="FK95" s="178"/>
      <c r="FL95" s="178"/>
      <c r="FM95" s="178"/>
      <c r="FN95" s="178"/>
      <c r="FO95" s="178"/>
      <c r="FP95" s="178"/>
      <c r="FQ95" s="178"/>
      <c r="FR95" s="178"/>
      <c r="FS95" s="178"/>
      <c r="FT95" s="178"/>
      <c r="FU95" s="178"/>
      <c r="FV95" s="178"/>
      <c r="FW95" s="178"/>
      <c r="FX95" s="178"/>
      <c r="FY95" s="178"/>
      <c r="FZ95" s="178"/>
      <c r="GA95" s="178"/>
      <c r="GB95" s="178"/>
      <c r="GC95" s="178"/>
      <c r="GD95" s="178"/>
      <c r="GE95" s="178"/>
      <c r="GF95" s="178"/>
      <c r="GG95" s="178"/>
      <c r="GH95" s="178"/>
      <c r="GI95" s="178"/>
      <c r="GJ95" s="178"/>
      <c r="GK95" s="178"/>
      <c r="GL95" s="178"/>
      <c r="GM95" s="178"/>
      <c r="GN95" s="178"/>
      <c r="GO95" s="178"/>
      <c r="GP95" s="178"/>
      <c r="GQ95" s="178"/>
      <c r="GR95" s="178"/>
      <c r="GS95" s="178"/>
      <c r="GT95" s="178"/>
      <c r="GU95" s="178"/>
      <c r="GV95" s="178"/>
      <c r="GW95" s="178"/>
      <c r="GX95" s="178"/>
      <c r="GY95" s="178"/>
      <c r="GZ95" s="178"/>
      <c r="HA95" s="178"/>
      <c r="HB95" s="178"/>
      <c r="HC95" s="178"/>
      <c r="HD95" s="178"/>
      <c r="HE95" s="178"/>
      <c r="HF95" s="178"/>
      <c r="HG95" s="178"/>
      <c r="HH95" s="178"/>
      <c r="HI95" s="178"/>
      <c r="HJ95" s="178"/>
      <c r="HK95" s="178"/>
      <c r="HL95" s="178"/>
      <c r="HM95" s="178"/>
      <c r="HN95" s="178"/>
      <c r="HO95" s="178"/>
      <c r="HP95" s="178"/>
      <c r="HQ95" s="178"/>
      <c r="HR95" s="178"/>
      <c r="HS95" s="178"/>
      <c r="HT95" s="178"/>
      <c r="HU95" s="178"/>
      <c r="HV95" s="178"/>
      <c r="HW95" s="178"/>
      <c r="HX95" s="178"/>
      <c r="HY95" s="178"/>
      <c r="HZ95" s="178"/>
      <c r="IA95" s="178"/>
      <c r="IB95" s="178"/>
      <c r="IC95" s="178"/>
      <c r="ID95" s="178"/>
      <c r="IE95" s="178"/>
      <c r="IF95" s="178"/>
      <c r="IG95" s="178"/>
      <c r="IH95" s="178"/>
      <c r="II95" s="178"/>
      <c r="IJ95" s="178"/>
      <c r="IK95" s="178"/>
      <c r="IL95" s="178"/>
      <c r="IM95" s="178"/>
      <c r="IN95" s="178"/>
      <c r="IO95" s="178"/>
      <c r="IP95" s="178"/>
      <c r="IQ95" s="178"/>
      <c r="IR95" s="178"/>
      <c r="IS95" s="178"/>
      <c r="IT95" s="178"/>
      <c r="IU95" s="178"/>
      <c r="IV95" s="180"/>
    </row>
    <row r="96" spans="1:256" s="150" customFormat="1" ht="30" customHeight="1">
      <c r="D96" s="159"/>
      <c r="E96" s="145"/>
      <c r="F96" s="171"/>
      <c r="G96" s="153"/>
      <c r="H96" s="160"/>
      <c r="I96" s="91"/>
      <c r="J96" s="171"/>
      <c r="K96" s="153"/>
      <c r="L96" s="160"/>
      <c r="M96" s="91"/>
      <c r="N96" s="172"/>
      <c r="O96" s="153"/>
      <c r="P96" s="160"/>
      <c r="Q96" s="93"/>
      <c r="R96" s="172"/>
      <c r="S96" s="153"/>
      <c r="T96" s="160"/>
      <c r="U96" s="93"/>
      <c r="V96" s="172"/>
      <c r="W96" s="153"/>
      <c r="X96" s="160"/>
      <c r="Y96" s="93"/>
      <c r="Z96" s="172"/>
      <c r="AA96" s="153"/>
      <c r="AB96" s="160"/>
      <c r="AC96" s="119"/>
      <c r="AD96" s="171"/>
      <c r="AE96" s="152"/>
      <c r="AF96" s="160"/>
      <c r="AG96" s="93"/>
      <c r="AH96" s="171"/>
      <c r="AI96" s="152"/>
      <c r="AJ96" s="160"/>
      <c r="AK96" s="94"/>
      <c r="AL96" s="171"/>
      <c r="AM96" s="152"/>
      <c r="AN96" s="160"/>
      <c r="AO96" s="93"/>
      <c r="AP96" s="171"/>
      <c r="AQ96" s="152"/>
      <c r="AR96" s="160"/>
      <c r="AS96" s="93"/>
      <c r="AT96" s="171"/>
      <c r="AU96" s="152"/>
      <c r="AV96" s="160"/>
      <c r="AW96" s="93"/>
      <c r="AX96" s="171"/>
      <c r="AY96" s="152"/>
      <c r="AZ96" s="160"/>
      <c r="BA96" s="93"/>
      <c r="BB96" s="171"/>
      <c r="BC96" s="152"/>
      <c r="BD96" s="160"/>
      <c r="BE96" s="93"/>
      <c r="BF96" s="171"/>
      <c r="BG96" s="152"/>
      <c r="BH96" s="160"/>
      <c r="BI96" s="93"/>
      <c r="BJ96" s="171"/>
      <c r="BK96" s="152"/>
      <c r="BL96" s="160"/>
      <c r="BM96" s="93"/>
      <c r="BN96" s="171"/>
      <c r="BO96" s="152"/>
      <c r="BP96" s="160"/>
      <c r="BQ96" s="96"/>
      <c r="BR96" s="96"/>
    </row>
    <row r="97" spans="1:70" s="150" customFormat="1" ht="30" customHeight="1">
      <c r="D97" s="159"/>
      <c r="E97" s="145"/>
      <c r="F97" s="171"/>
      <c r="G97" s="153"/>
      <c r="H97" s="160"/>
      <c r="I97" s="91"/>
      <c r="J97" s="171"/>
      <c r="K97" s="153"/>
      <c r="L97" s="160"/>
      <c r="M97" s="91"/>
      <c r="N97" s="172"/>
      <c r="O97" s="153"/>
      <c r="P97" s="160"/>
      <c r="Q97" s="93"/>
      <c r="R97" s="172"/>
      <c r="S97" s="153"/>
      <c r="T97" s="160"/>
      <c r="U97" s="93"/>
      <c r="V97" s="172"/>
      <c r="W97" s="153"/>
      <c r="X97" s="160"/>
      <c r="Y97" s="93"/>
      <c r="Z97" s="172"/>
      <c r="AA97" s="153"/>
      <c r="AB97" s="160"/>
      <c r="AC97" s="119"/>
      <c r="AD97" s="171"/>
      <c r="AE97" s="152"/>
      <c r="AF97" s="160"/>
      <c r="AG97" s="93"/>
      <c r="AH97" s="171"/>
      <c r="AI97" s="152"/>
      <c r="AJ97" s="160"/>
      <c r="AK97" s="94"/>
      <c r="AL97" s="171"/>
      <c r="AM97" s="152"/>
      <c r="AN97" s="160"/>
      <c r="AO97" s="93"/>
      <c r="AP97" s="171"/>
      <c r="AQ97" s="152"/>
      <c r="AR97" s="160"/>
      <c r="AS97" s="93"/>
      <c r="AT97" s="171"/>
      <c r="AU97" s="152"/>
      <c r="AV97" s="160"/>
      <c r="AW97" s="93"/>
      <c r="AX97" s="171"/>
      <c r="AY97" s="152"/>
      <c r="AZ97" s="160"/>
      <c r="BA97" s="93"/>
      <c r="BB97" s="171"/>
      <c r="BC97" s="152"/>
      <c r="BD97" s="160"/>
      <c r="BE97" s="93"/>
      <c r="BF97" s="171"/>
      <c r="BG97" s="152"/>
      <c r="BH97" s="160"/>
      <c r="BI97" s="93"/>
      <c r="BJ97" s="171"/>
      <c r="BK97" s="152"/>
      <c r="BL97" s="160"/>
      <c r="BM97" s="93"/>
      <c r="BN97" s="171"/>
      <c r="BO97" s="152"/>
      <c r="BP97" s="160"/>
      <c r="BQ97" s="96"/>
      <c r="BR97" s="96"/>
    </row>
    <row r="98" spans="1:70" s="150" customFormat="1" ht="30" customHeight="1">
      <c r="D98" s="159"/>
      <c r="E98" s="145"/>
      <c r="F98" s="171"/>
      <c r="G98" s="153"/>
      <c r="H98" s="160"/>
      <c r="I98" s="91"/>
      <c r="J98" s="171"/>
      <c r="K98" s="153"/>
      <c r="L98" s="160"/>
      <c r="M98" s="91"/>
      <c r="N98" s="172"/>
      <c r="O98" s="153"/>
      <c r="P98" s="160"/>
      <c r="Q98" s="93"/>
      <c r="R98" s="172"/>
      <c r="S98" s="153"/>
      <c r="T98" s="160"/>
      <c r="U98" s="93"/>
      <c r="V98" s="172"/>
      <c r="W98" s="153"/>
      <c r="X98" s="160"/>
      <c r="Y98" s="93"/>
      <c r="Z98" s="172"/>
      <c r="AA98" s="153"/>
      <c r="AB98" s="160"/>
      <c r="AC98" s="119"/>
      <c r="AD98" s="171"/>
      <c r="AE98" s="152"/>
      <c r="AF98" s="160"/>
      <c r="AG98" s="93"/>
      <c r="AH98" s="171"/>
      <c r="AI98" s="152"/>
      <c r="AJ98" s="160"/>
      <c r="AK98" s="94"/>
      <c r="AL98" s="171"/>
      <c r="AM98" s="152"/>
      <c r="AN98" s="160"/>
      <c r="AO98" s="93"/>
      <c r="AP98" s="171"/>
      <c r="AQ98" s="152"/>
      <c r="AR98" s="160"/>
      <c r="AS98" s="93"/>
      <c r="AT98" s="171"/>
      <c r="AU98" s="152"/>
      <c r="AV98" s="160"/>
      <c r="AW98" s="93"/>
      <c r="AX98" s="171"/>
      <c r="AY98" s="152"/>
      <c r="AZ98" s="160"/>
      <c r="BA98" s="93"/>
      <c r="BB98" s="171"/>
      <c r="BC98" s="152"/>
      <c r="BD98" s="160"/>
      <c r="BE98" s="93"/>
      <c r="BF98" s="171"/>
      <c r="BG98" s="152"/>
      <c r="BH98" s="160"/>
      <c r="BI98" s="93"/>
      <c r="BJ98" s="171"/>
      <c r="BK98" s="152"/>
      <c r="BL98" s="160"/>
      <c r="BM98" s="93"/>
      <c r="BN98" s="171"/>
      <c r="BO98" s="152"/>
      <c r="BP98" s="160"/>
      <c r="BQ98" s="96"/>
      <c r="BR98" s="96"/>
    </row>
    <row r="99" spans="1:70" s="150" customFormat="1" ht="30" customHeight="1">
      <c r="D99" s="159"/>
      <c r="E99" s="145"/>
      <c r="F99" s="171"/>
      <c r="G99" s="153"/>
      <c r="H99" s="160"/>
      <c r="I99" s="91"/>
      <c r="J99" s="171"/>
      <c r="K99" s="153"/>
      <c r="L99" s="160"/>
      <c r="M99" s="91"/>
      <c r="N99" s="172"/>
      <c r="O99" s="153"/>
      <c r="P99" s="160"/>
      <c r="Q99" s="93"/>
      <c r="R99" s="172"/>
      <c r="S99" s="153"/>
      <c r="T99" s="160"/>
      <c r="U99" s="93"/>
      <c r="V99" s="172"/>
      <c r="W99" s="153"/>
      <c r="X99" s="160"/>
      <c r="Y99" s="93"/>
      <c r="Z99" s="172"/>
      <c r="AA99" s="153"/>
      <c r="AB99" s="160"/>
      <c r="AC99" s="119"/>
      <c r="AD99" s="171"/>
      <c r="AE99" s="152"/>
      <c r="AF99" s="160"/>
      <c r="AG99" s="93"/>
      <c r="AH99" s="171"/>
      <c r="AI99" s="152"/>
      <c r="AJ99" s="160"/>
      <c r="AK99" s="94"/>
      <c r="AL99" s="171"/>
      <c r="AM99" s="152"/>
      <c r="AN99" s="160"/>
      <c r="AO99" s="93"/>
      <c r="AP99" s="171"/>
      <c r="AQ99" s="152"/>
      <c r="AR99" s="160"/>
      <c r="AS99" s="93"/>
      <c r="AT99" s="171"/>
      <c r="AU99" s="152"/>
      <c r="AV99" s="160"/>
      <c r="AW99" s="93"/>
      <c r="AX99" s="171"/>
      <c r="AY99" s="152"/>
      <c r="AZ99" s="160"/>
      <c r="BA99" s="93"/>
      <c r="BB99" s="171"/>
      <c r="BC99" s="152"/>
      <c r="BD99" s="160"/>
      <c r="BE99" s="93"/>
      <c r="BF99" s="171"/>
      <c r="BG99" s="152"/>
      <c r="BH99" s="160"/>
      <c r="BI99" s="93"/>
      <c r="BJ99" s="171"/>
      <c r="BK99" s="152"/>
      <c r="BL99" s="160"/>
      <c r="BM99" s="93"/>
      <c r="BN99" s="171"/>
      <c r="BO99" s="152"/>
      <c r="BP99" s="160"/>
      <c r="BQ99" s="96"/>
      <c r="BR99" s="96"/>
    </row>
    <row r="100" spans="1:70" s="150" customFormat="1" ht="30" customHeight="1">
      <c r="D100" s="159"/>
      <c r="E100" s="145"/>
      <c r="F100" s="171"/>
      <c r="G100" s="153"/>
      <c r="H100" s="160"/>
      <c r="I100" s="91"/>
      <c r="J100" s="171"/>
      <c r="K100" s="153"/>
      <c r="L100" s="160"/>
      <c r="M100" s="91"/>
      <c r="N100" s="172"/>
      <c r="O100" s="153"/>
      <c r="P100" s="160"/>
      <c r="Q100" s="93"/>
      <c r="R100" s="172"/>
      <c r="S100" s="153"/>
      <c r="T100" s="160"/>
      <c r="U100" s="93"/>
      <c r="V100" s="172"/>
      <c r="W100" s="153"/>
      <c r="X100" s="160"/>
      <c r="Y100" s="93"/>
      <c r="Z100" s="172"/>
      <c r="AA100" s="153"/>
      <c r="AB100" s="160"/>
      <c r="AC100" s="119"/>
      <c r="AD100" s="171"/>
      <c r="AE100" s="152"/>
      <c r="AF100" s="160"/>
      <c r="AG100" s="93"/>
      <c r="AH100" s="171"/>
      <c r="AI100" s="152"/>
      <c r="AJ100" s="160"/>
      <c r="AK100" s="94"/>
      <c r="AL100" s="171"/>
      <c r="AM100" s="152"/>
      <c r="AN100" s="160"/>
      <c r="AO100" s="93"/>
      <c r="AP100" s="171"/>
      <c r="AQ100" s="152"/>
      <c r="AR100" s="160"/>
      <c r="AS100" s="93"/>
      <c r="AT100" s="171"/>
      <c r="AU100" s="152"/>
      <c r="AV100" s="160"/>
      <c r="AW100" s="93"/>
      <c r="AX100" s="171"/>
      <c r="AY100" s="152"/>
      <c r="AZ100" s="160"/>
      <c r="BA100" s="93"/>
      <c r="BB100" s="171"/>
      <c r="BC100" s="152"/>
      <c r="BD100" s="160"/>
      <c r="BE100" s="93"/>
      <c r="BF100" s="171"/>
      <c r="BG100" s="152"/>
      <c r="BH100" s="160"/>
      <c r="BI100" s="93"/>
      <c r="BJ100" s="171"/>
      <c r="BK100" s="152"/>
      <c r="BL100" s="160"/>
      <c r="BM100" s="93"/>
      <c r="BN100" s="171"/>
      <c r="BO100" s="152"/>
      <c r="BP100" s="160"/>
      <c r="BQ100" s="96"/>
      <c r="BR100" s="96"/>
    </row>
    <row r="101" spans="1:70" s="150" customFormat="1" ht="30" customHeight="1">
      <c r="D101" s="159"/>
      <c r="E101" s="145"/>
      <c r="F101" s="171"/>
      <c r="G101" s="153"/>
      <c r="H101" s="160"/>
      <c r="I101" s="91"/>
      <c r="J101" s="171"/>
      <c r="K101" s="153"/>
      <c r="L101" s="160"/>
      <c r="M101" s="91"/>
      <c r="N101" s="172"/>
      <c r="O101" s="153"/>
      <c r="P101" s="160"/>
      <c r="Q101" s="93"/>
      <c r="R101" s="172"/>
      <c r="S101" s="153"/>
      <c r="T101" s="160"/>
      <c r="U101" s="93"/>
      <c r="V101" s="172"/>
      <c r="W101" s="153"/>
      <c r="X101" s="160"/>
      <c r="Y101" s="93"/>
      <c r="Z101" s="172"/>
      <c r="AA101" s="153"/>
      <c r="AB101" s="160"/>
      <c r="AC101" s="119"/>
      <c r="AD101" s="171"/>
      <c r="AE101" s="152"/>
      <c r="AF101" s="160"/>
      <c r="AG101" s="93"/>
      <c r="AH101" s="171"/>
      <c r="AI101" s="152"/>
      <c r="AJ101" s="160"/>
      <c r="AK101" s="94"/>
      <c r="AL101" s="171"/>
      <c r="AM101" s="152"/>
      <c r="AN101" s="160"/>
      <c r="AO101" s="93"/>
      <c r="AP101" s="171"/>
      <c r="AQ101" s="152"/>
      <c r="AR101" s="160"/>
      <c r="AS101" s="93"/>
      <c r="AT101" s="171"/>
      <c r="AU101" s="152"/>
      <c r="AV101" s="160"/>
      <c r="AW101" s="93"/>
      <c r="AX101" s="171"/>
      <c r="AY101" s="152"/>
      <c r="AZ101" s="160"/>
      <c r="BA101" s="93"/>
      <c r="BB101" s="171"/>
      <c r="BC101" s="152"/>
      <c r="BD101" s="160"/>
      <c r="BE101" s="93"/>
      <c r="BF101" s="171"/>
      <c r="BG101" s="152"/>
      <c r="BH101" s="160"/>
      <c r="BI101" s="93"/>
      <c r="BJ101" s="171"/>
      <c r="BK101" s="152"/>
      <c r="BL101" s="160"/>
      <c r="BM101" s="93"/>
      <c r="BN101" s="171"/>
      <c r="BO101" s="152"/>
      <c r="BP101" s="160"/>
      <c r="BQ101" s="96"/>
      <c r="BR101" s="96"/>
    </row>
    <row r="102" spans="1:70" s="150" customFormat="1" ht="30" customHeight="1">
      <c r="D102" s="159"/>
      <c r="E102" s="145"/>
      <c r="F102" s="171"/>
      <c r="G102" s="153"/>
      <c r="H102" s="160"/>
      <c r="I102" s="91"/>
      <c r="J102" s="171"/>
      <c r="K102" s="153"/>
      <c r="L102" s="160"/>
      <c r="M102" s="91"/>
      <c r="N102" s="172"/>
      <c r="O102" s="153"/>
      <c r="P102" s="160"/>
      <c r="Q102" s="93"/>
      <c r="R102" s="172"/>
      <c r="S102" s="153"/>
      <c r="T102" s="160"/>
      <c r="U102" s="93"/>
      <c r="V102" s="172"/>
      <c r="W102" s="153"/>
      <c r="X102" s="160"/>
      <c r="Y102" s="93"/>
      <c r="Z102" s="172"/>
      <c r="AA102" s="153"/>
      <c r="AB102" s="160"/>
      <c r="AC102" s="119"/>
      <c r="AD102" s="171"/>
      <c r="AE102" s="152"/>
      <c r="AF102" s="160"/>
      <c r="AG102" s="93"/>
      <c r="AH102" s="171"/>
      <c r="AI102" s="152"/>
      <c r="AJ102" s="160"/>
      <c r="AK102" s="94"/>
      <c r="AL102" s="171"/>
      <c r="AM102" s="152"/>
      <c r="AN102" s="160"/>
      <c r="AO102" s="93"/>
      <c r="AP102" s="171"/>
      <c r="AQ102" s="152"/>
      <c r="AR102" s="160"/>
      <c r="AS102" s="93"/>
      <c r="AT102" s="171"/>
      <c r="AU102" s="152"/>
      <c r="AV102" s="160"/>
      <c r="AW102" s="93"/>
      <c r="AX102" s="171"/>
      <c r="AY102" s="152"/>
      <c r="AZ102" s="160"/>
      <c r="BA102" s="93"/>
      <c r="BB102" s="171"/>
      <c r="BC102" s="152"/>
      <c r="BD102" s="160"/>
      <c r="BE102" s="93"/>
      <c r="BF102" s="171"/>
      <c r="BG102" s="152"/>
      <c r="BH102" s="160"/>
      <c r="BI102" s="93"/>
      <c r="BJ102" s="171"/>
      <c r="BK102" s="152"/>
      <c r="BL102" s="160"/>
      <c r="BM102" s="93"/>
      <c r="BN102" s="171"/>
      <c r="BO102" s="152"/>
      <c r="BP102" s="160"/>
      <c r="BQ102" s="96"/>
      <c r="BR102" s="96"/>
    </row>
    <row r="103" spans="1:70" s="150" customFormat="1" ht="30" customHeight="1">
      <c r="D103" s="159"/>
      <c r="E103" s="145"/>
      <c r="F103" s="171"/>
      <c r="G103" s="153"/>
      <c r="H103" s="160"/>
      <c r="I103" s="91"/>
      <c r="J103" s="171"/>
      <c r="K103" s="153"/>
      <c r="L103" s="160"/>
      <c r="M103" s="91"/>
      <c r="N103" s="172"/>
      <c r="O103" s="153"/>
      <c r="P103" s="160"/>
      <c r="Q103" s="93"/>
      <c r="R103" s="172"/>
      <c r="S103" s="153"/>
      <c r="T103" s="160"/>
      <c r="U103" s="93"/>
      <c r="V103" s="172"/>
      <c r="W103" s="153"/>
      <c r="X103" s="160"/>
      <c r="Y103" s="93"/>
      <c r="Z103" s="172"/>
      <c r="AA103" s="153"/>
      <c r="AB103" s="160"/>
      <c r="AC103" s="119"/>
      <c r="AD103" s="171"/>
      <c r="AE103" s="152"/>
      <c r="AF103" s="160"/>
      <c r="AG103" s="93"/>
      <c r="AH103" s="171"/>
      <c r="AI103" s="152"/>
      <c r="AJ103" s="160"/>
      <c r="AK103" s="94"/>
      <c r="AL103" s="171"/>
      <c r="AM103" s="152"/>
      <c r="AN103" s="160"/>
      <c r="AO103" s="93"/>
      <c r="AP103" s="171"/>
      <c r="AQ103" s="152"/>
      <c r="AR103" s="160"/>
      <c r="AS103" s="93"/>
      <c r="AT103" s="171"/>
      <c r="AU103" s="152"/>
      <c r="AV103" s="160"/>
      <c r="AW103" s="93"/>
      <c r="AX103" s="171"/>
      <c r="AY103" s="152"/>
      <c r="AZ103" s="160"/>
      <c r="BA103" s="93"/>
      <c r="BB103" s="171"/>
      <c r="BC103" s="152"/>
      <c r="BD103" s="160"/>
      <c r="BE103" s="93"/>
      <c r="BF103" s="171"/>
      <c r="BG103" s="152"/>
      <c r="BH103" s="160"/>
      <c r="BI103" s="93"/>
      <c r="BJ103" s="171"/>
      <c r="BK103" s="152"/>
      <c r="BL103" s="160"/>
      <c r="BM103" s="93"/>
      <c r="BN103" s="171"/>
      <c r="BO103" s="152"/>
      <c r="BP103" s="160"/>
      <c r="BQ103" s="96"/>
      <c r="BR103" s="96"/>
    </row>
    <row r="104" spans="1:70" s="150" customFormat="1" ht="30" customHeight="1">
      <c r="D104" s="159"/>
      <c r="E104" s="145"/>
      <c r="F104" s="171"/>
      <c r="G104" s="153"/>
      <c r="H104" s="160"/>
      <c r="I104" s="91"/>
      <c r="J104" s="171"/>
      <c r="K104" s="153"/>
      <c r="L104" s="160"/>
      <c r="M104" s="91"/>
      <c r="N104" s="172"/>
      <c r="O104" s="153"/>
      <c r="P104" s="160"/>
      <c r="Q104" s="93"/>
      <c r="R104" s="172"/>
      <c r="S104" s="153"/>
      <c r="T104" s="160"/>
      <c r="U104" s="93"/>
      <c r="V104" s="172"/>
      <c r="W104" s="153"/>
      <c r="X104" s="160"/>
      <c r="Y104" s="93"/>
      <c r="Z104" s="172"/>
      <c r="AA104" s="153"/>
      <c r="AB104" s="160"/>
      <c r="AC104" s="119"/>
      <c r="AD104" s="171"/>
      <c r="AE104" s="152"/>
      <c r="AF104" s="160"/>
      <c r="AG104" s="93"/>
      <c r="AH104" s="171"/>
      <c r="AI104" s="152"/>
      <c r="AJ104" s="160"/>
      <c r="AK104" s="94"/>
      <c r="AL104" s="171"/>
      <c r="AM104" s="152"/>
      <c r="AN104" s="160"/>
      <c r="AO104" s="93"/>
      <c r="AP104" s="171"/>
      <c r="AQ104" s="152"/>
      <c r="AR104" s="160"/>
      <c r="AS104" s="93"/>
      <c r="AT104" s="171"/>
      <c r="AU104" s="152"/>
      <c r="AV104" s="160"/>
      <c r="AW104" s="93"/>
      <c r="AX104" s="171"/>
      <c r="AY104" s="152"/>
      <c r="AZ104" s="160"/>
      <c r="BA104" s="93"/>
      <c r="BB104" s="171"/>
      <c r="BC104" s="152"/>
      <c r="BD104" s="160"/>
      <c r="BE104" s="93"/>
      <c r="BF104" s="171"/>
      <c r="BG104" s="152"/>
      <c r="BH104" s="160"/>
      <c r="BI104" s="93"/>
      <c r="BJ104" s="171"/>
      <c r="BK104" s="152"/>
      <c r="BL104" s="160"/>
      <c r="BM104" s="93"/>
      <c r="BN104" s="171"/>
      <c r="BO104" s="152"/>
      <c r="BP104" s="160"/>
      <c r="BQ104" s="96"/>
      <c r="BR104" s="96"/>
    </row>
    <row r="105" spans="1:70" s="150" customFormat="1" ht="30" customHeight="1">
      <c r="D105" s="159"/>
      <c r="E105" s="145"/>
      <c r="F105" s="171"/>
      <c r="G105" s="153"/>
      <c r="H105" s="160"/>
      <c r="I105" s="91"/>
      <c r="J105" s="171"/>
      <c r="K105" s="153"/>
      <c r="L105" s="160"/>
      <c r="M105" s="91"/>
      <c r="N105" s="172"/>
      <c r="O105" s="153"/>
      <c r="P105" s="160"/>
      <c r="Q105" s="93"/>
      <c r="R105" s="172"/>
      <c r="S105" s="153"/>
      <c r="T105" s="160"/>
      <c r="U105" s="93"/>
      <c r="V105" s="172"/>
      <c r="W105" s="153"/>
      <c r="X105" s="160"/>
      <c r="Y105" s="93"/>
      <c r="Z105" s="172"/>
      <c r="AA105" s="153"/>
      <c r="AB105" s="160"/>
      <c r="AC105" s="119"/>
      <c r="AD105" s="171"/>
      <c r="AE105" s="152"/>
      <c r="AF105" s="160"/>
      <c r="AG105" s="93"/>
      <c r="AH105" s="171"/>
      <c r="AI105" s="152"/>
      <c r="AJ105" s="160"/>
      <c r="AK105" s="94"/>
      <c r="AL105" s="171"/>
      <c r="AM105" s="152"/>
      <c r="AN105" s="160"/>
      <c r="AO105" s="93"/>
      <c r="AP105" s="171"/>
      <c r="AQ105" s="152"/>
      <c r="AR105" s="160"/>
      <c r="AS105" s="93"/>
      <c r="AT105" s="171"/>
      <c r="AU105" s="152"/>
      <c r="AV105" s="160"/>
      <c r="AW105" s="93"/>
      <c r="AX105" s="171"/>
      <c r="AY105" s="152"/>
      <c r="AZ105" s="160"/>
      <c r="BA105" s="93"/>
      <c r="BB105" s="171"/>
      <c r="BC105" s="152"/>
      <c r="BD105" s="160"/>
      <c r="BE105" s="93"/>
      <c r="BF105" s="171"/>
      <c r="BG105" s="152"/>
      <c r="BH105" s="160"/>
      <c r="BI105" s="93"/>
      <c r="BJ105" s="171"/>
      <c r="BK105" s="152"/>
      <c r="BL105" s="160"/>
      <c r="BM105" s="93"/>
      <c r="BN105" s="171"/>
      <c r="BO105" s="152"/>
      <c r="BP105" s="160"/>
      <c r="BQ105" s="96"/>
      <c r="BR105" s="96"/>
    </row>
    <row r="106" spans="1:70" s="181" customFormat="1" ht="30" customHeight="1">
      <c r="A106" s="350"/>
      <c r="B106" s="351"/>
      <c r="C106" s="351"/>
      <c r="D106" s="161"/>
      <c r="E106" s="162"/>
      <c r="F106" s="163"/>
      <c r="G106" s="164"/>
      <c r="H106" s="165"/>
      <c r="I106" s="166"/>
      <c r="J106" s="163"/>
      <c r="K106" s="164"/>
      <c r="L106" s="165"/>
      <c r="M106" s="166"/>
      <c r="N106" s="167"/>
      <c r="O106" s="164"/>
      <c r="P106" s="165"/>
      <c r="Q106" s="166"/>
      <c r="R106" s="167"/>
      <c r="S106" s="164"/>
      <c r="T106" s="165"/>
      <c r="U106" s="166"/>
      <c r="V106" s="167"/>
      <c r="W106" s="164"/>
      <c r="X106" s="165"/>
      <c r="Y106" s="166"/>
      <c r="Z106" s="167"/>
      <c r="AA106" s="164"/>
      <c r="AB106" s="165"/>
      <c r="AC106" s="166"/>
      <c r="AD106" s="163"/>
      <c r="AE106" s="163"/>
      <c r="AF106" s="165"/>
      <c r="AG106" s="166"/>
      <c r="AH106" s="163"/>
      <c r="AI106" s="163"/>
      <c r="AJ106" s="165"/>
      <c r="AK106" s="163"/>
      <c r="AL106" s="163"/>
      <c r="AM106" s="163"/>
      <c r="AN106" s="165"/>
      <c r="AO106" s="166"/>
      <c r="AP106" s="163"/>
      <c r="AQ106" s="163"/>
      <c r="AR106" s="165"/>
      <c r="AS106" s="93"/>
      <c r="AT106" s="163"/>
      <c r="AU106" s="163"/>
      <c r="AV106" s="165"/>
      <c r="AW106" s="166"/>
      <c r="AX106" s="163"/>
      <c r="AY106" s="163"/>
      <c r="AZ106" s="165"/>
      <c r="BA106" s="93"/>
      <c r="BB106" s="163"/>
      <c r="BC106" s="163"/>
      <c r="BD106" s="165"/>
      <c r="BE106" s="166"/>
      <c r="BF106" s="163"/>
      <c r="BG106" s="163"/>
      <c r="BH106" s="165"/>
      <c r="BI106" s="93"/>
      <c r="BJ106" s="163"/>
      <c r="BK106" s="163"/>
      <c r="BL106" s="165"/>
      <c r="BM106" s="166"/>
      <c r="BN106" s="163"/>
      <c r="BO106" s="163"/>
      <c r="BP106" s="165"/>
      <c r="BQ106" s="84"/>
      <c r="BR106" s="84"/>
    </row>
    <row r="107" spans="1:70" s="150" customFormat="1" ht="30" customHeight="1">
      <c r="D107" s="169"/>
      <c r="E107" s="145"/>
      <c r="F107" s="152"/>
      <c r="G107" s="153"/>
      <c r="H107" s="160"/>
      <c r="I107" s="91"/>
      <c r="J107" s="152"/>
      <c r="K107" s="153"/>
      <c r="L107" s="160"/>
      <c r="M107" s="91"/>
      <c r="N107" s="155"/>
      <c r="O107" s="153"/>
      <c r="P107" s="160"/>
      <c r="Q107" s="93"/>
      <c r="R107" s="155"/>
      <c r="S107" s="153"/>
      <c r="T107" s="160"/>
      <c r="U107" s="93"/>
      <c r="V107" s="155"/>
      <c r="W107" s="153"/>
      <c r="X107" s="160"/>
      <c r="Y107" s="93"/>
      <c r="Z107" s="155"/>
      <c r="AA107" s="153"/>
      <c r="AB107" s="160"/>
      <c r="AC107" s="93"/>
      <c r="AD107" s="152"/>
      <c r="AE107" s="152"/>
      <c r="AF107" s="160"/>
      <c r="AG107" s="93"/>
      <c r="AH107" s="152"/>
      <c r="AI107" s="152"/>
      <c r="AJ107" s="160"/>
      <c r="AK107" s="94"/>
      <c r="AL107" s="152"/>
      <c r="AM107" s="152"/>
      <c r="AN107" s="160"/>
      <c r="AO107" s="93"/>
      <c r="AP107" s="152"/>
      <c r="AQ107" s="152"/>
      <c r="AR107" s="160"/>
      <c r="AS107" s="93"/>
      <c r="AT107" s="152"/>
      <c r="AU107" s="152"/>
      <c r="AV107" s="160"/>
      <c r="AW107" s="93"/>
      <c r="AX107" s="152"/>
      <c r="AY107" s="152"/>
      <c r="AZ107" s="160"/>
      <c r="BA107" s="93"/>
      <c r="BB107" s="152"/>
      <c r="BC107" s="152"/>
      <c r="BD107" s="160"/>
      <c r="BE107" s="93"/>
      <c r="BF107" s="152"/>
      <c r="BG107" s="152"/>
      <c r="BH107" s="160"/>
      <c r="BI107" s="93"/>
      <c r="BJ107" s="152"/>
      <c r="BK107" s="152"/>
      <c r="BL107" s="160"/>
      <c r="BM107" s="93"/>
      <c r="BN107" s="152"/>
      <c r="BO107" s="152"/>
      <c r="BP107" s="160"/>
      <c r="BQ107" s="96"/>
      <c r="BR107" s="96"/>
    </row>
    <row r="108" spans="1:70" s="150" customFormat="1" ht="30" customHeight="1">
      <c r="A108" s="343"/>
      <c r="B108" s="344"/>
      <c r="E108" s="145"/>
      <c r="F108" s="152"/>
      <c r="G108" s="153"/>
      <c r="H108" s="160"/>
      <c r="I108" s="91"/>
      <c r="J108" s="152"/>
      <c r="K108" s="153"/>
      <c r="L108" s="160"/>
      <c r="M108" s="91"/>
      <c r="N108" s="155"/>
      <c r="O108" s="153"/>
      <c r="P108" s="160"/>
      <c r="Q108" s="93"/>
      <c r="R108" s="155"/>
      <c r="S108" s="153"/>
      <c r="T108" s="160"/>
      <c r="U108" s="93"/>
      <c r="V108" s="155"/>
      <c r="W108" s="153"/>
      <c r="X108" s="160"/>
      <c r="Y108" s="93"/>
      <c r="Z108" s="155"/>
      <c r="AA108" s="153"/>
      <c r="AB108" s="160"/>
      <c r="AC108" s="94"/>
      <c r="AD108" s="152"/>
      <c r="AE108" s="152"/>
      <c r="AF108" s="160"/>
      <c r="AG108" s="93"/>
      <c r="AH108" s="152"/>
      <c r="AI108" s="152"/>
      <c r="AJ108" s="160"/>
      <c r="AK108" s="94"/>
      <c r="AL108" s="152"/>
      <c r="AM108" s="152"/>
      <c r="AN108" s="160"/>
      <c r="AO108" s="93"/>
      <c r="AP108" s="152"/>
      <c r="AQ108" s="152"/>
      <c r="AR108" s="160"/>
      <c r="AS108" s="93"/>
      <c r="AT108" s="152"/>
      <c r="AU108" s="152"/>
      <c r="AV108" s="160"/>
      <c r="AW108" s="93"/>
      <c r="AX108" s="152"/>
      <c r="AY108" s="152"/>
      <c r="AZ108" s="160"/>
      <c r="BA108" s="93"/>
      <c r="BB108" s="152"/>
      <c r="BC108" s="152"/>
      <c r="BD108" s="160"/>
      <c r="BE108" s="93"/>
      <c r="BF108" s="152"/>
      <c r="BG108" s="152"/>
      <c r="BH108" s="160"/>
      <c r="BI108" s="93"/>
      <c r="BJ108" s="152"/>
      <c r="BK108" s="152"/>
      <c r="BL108" s="160"/>
      <c r="BM108" s="93"/>
      <c r="BN108" s="152"/>
      <c r="BO108" s="152"/>
      <c r="BP108" s="160"/>
      <c r="BQ108" s="96"/>
      <c r="BR108" s="96"/>
    </row>
    <row r="109" spans="1:70" s="150" customFormat="1" ht="30" customHeight="1">
      <c r="A109" s="170"/>
      <c r="D109" s="159"/>
      <c r="E109" s="145"/>
      <c r="F109" s="171"/>
      <c r="G109" s="153"/>
      <c r="H109" s="160"/>
      <c r="I109" s="91"/>
      <c r="J109" s="171"/>
      <c r="K109" s="153"/>
      <c r="L109" s="160"/>
      <c r="M109" s="91"/>
      <c r="N109" s="172"/>
      <c r="O109" s="153"/>
      <c r="P109" s="160"/>
      <c r="Q109" s="93"/>
      <c r="R109" s="172"/>
      <c r="S109" s="153"/>
      <c r="T109" s="160"/>
      <c r="U109" s="93"/>
      <c r="V109" s="172"/>
      <c r="W109" s="153"/>
      <c r="X109" s="160"/>
      <c r="Y109" s="93"/>
      <c r="Z109" s="172"/>
      <c r="AA109" s="153"/>
      <c r="AB109" s="160"/>
      <c r="AC109" s="119"/>
      <c r="AD109" s="171"/>
      <c r="AE109" s="152"/>
      <c r="AF109" s="160"/>
      <c r="AG109" s="93"/>
      <c r="AH109" s="171"/>
      <c r="AI109" s="152"/>
      <c r="AJ109" s="160"/>
      <c r="AK109" s="94"/>
      <c r="AL109" s="171"/>
      <c r="AM109" s="152"/>
      <c r="AN109" s="160"/>
      <c r="AO109" s="93"/>
      <c r="AP109" s="171"/>
      <c r="AQ109" s="152"/>
      <c r="AR109" s="160"/>
      <c r="AS109" s="93"/>
      <c r="AT109" s="171"/>
      <c r="AU109" s="152"/>
      <c r="AV109" s="160"/>
      <c r="AW109" s="93"/>
      <c r="AX109" s="171"/>
      <c r="AY109" s="152"/>
      <c r="AZ109" s="160"/>
      <c r="BA109" s="93"/>
      <c r="BB109" s="171"/>
      <c r="BC109" s="152"/>
      <c r="BD109" s="160"/>
      <c r="BE109" s="93"/>
      <c r="BF109" s="171"/>
      <c r="BG109" s="152"/>
      <c r="BH109" s="160"/>
      <c r="BI109" s="93"/>
      <c r="BJ109" s="171"/>
      <c r="BK109" s="152"/>
      <c r="BL109" s="160"/>
      <c r="BM109" s="93"/>
      <c r="BN109" s="171"/>
      <c r="BO109" s="152"/>
      <c r="BP109" s="160"/>
      <c r="BQ109" s="96"/>
      <c r="BR109" s="96"/>
    </row>
    <row r="110" spans="1:70" s="150" customFormat="1" ht="30" customHeight="1">
      <c r="A110" s="170"/>
      <c r="D110" s="159"/>
      <c r="E110" s="145"/>
      <c r="F110" s="171"/>
      <c r="G110" s="153"/>
      <c r="H110" s="160"/>
      <c r="I110" s="91"/>
      <c r="J110" s="171"/>
      <c r="K110" s="153"/>
      <c r="L110" s="160"/>
      <c r="M110" s="91"/>
      <c r="N110" s="172"/>
      <c r="O110" s="153"/>
      <c r="P110" s="160"/>
      <c r="Q110" s="93"/>
      <c r="R110" s="172"/>
      <c r="S110" s="153"/>
      <c r="T110" s="160"/>
      <c r="U110" s="93"/>
      <c r="V110" s="172"/>
      <c r="W110" s="153"/>
      <c r="X110" s="160"/>
      <c r="Y110" s="93"/>
      <c r="Z110" s="172"/>
      <c r="AA110" s="153"/>
      <c r="AB110" s="160"/>
      <c r="AC110" s="119"/>
      <c r="AD110" s="171"/>
      <c r="AE110" s="152"/>
      <c r="AF110" s="160"/>
      <c r="AG110" s="93"/>
      <c r="AH110" s="171"/>
      <c r="AI110" s="152"/>
      <c r="AJ110" s="160"/>
      <c r="AK110" s="94"/>
      <c r="AL110" s="171"/>
      <c r="AM110" s="152"/>
      <c r="AN110" s="160"/>
      <c r="AO110" s="93"/>
      <c r="AP110" s="171"/>
      <c r="AQ110" s="152"/>
      <c r="AR110" s="160"/>
      <c r="AS110" s="93"/>
      <c r="AT110" s="171"/>
      <c r="AU110" s="152"/>
      <c r="AV110" s="160"/>
      <c r="AW110" s="93"/>
      <c r="AX110" s="171"/>
      <c r="AY110" s="152"/>
      <c r="AZ110" s="160"/>
      <c r="BA110" s="93"/>
      <c r="BB110" s="171"/>
      <c r="BC110" s="152"/>
      <c r="BD110" s="160"/>
      <c r="BE110" s="93"/>
      <c r="BF110" s="171"/>
      <c r="BG110" s="152"/>
      <c r="BH110" s="160"/>
      <c r="BI110" s="93"/>
      <c r="BJ110" s="171"/>
      <c r="BK110" s="152"/>
      <c r="BL110" s="160"/>
      <c r="BM110" s="93"/>
      <c r="BN110" s="171"/>
      <c r="BO110" s="152"/>
      <c r="BP110" s="160"/>
      <c r="BQ110" s="96"/>
      <c r="BR110" s="96"/>
    </row>
    <row r="111" spans="1:70" s="150" customFormat="1" ht="30" customHeight="1">
      <c r="A111" s="170"/>
      <c r="D111" s="159"/>
      <c r="E111" s="145"/>
      <c r="F111" s="171"/>
      <c r="G111" s="153"/>
      <c r="H111" s="160"/>
      <c r="I111" s="91"/>
      <c r="J111" s="171"/>
      <c r="K111" s="153"/>
      <c r="L111" s="160"/>
      <c r="M111" s="91"/>
      <c r="N111" s="172"/>
      <c r="O111" s="153"/>
      <c r="P111" s="160"/>
      <c r="Q111" s="93"/>
      <c r="R111" s="172"/>
      <c r="S111" s="153"/>
      <c r="T111" s="160"/>
      <c r="U111" s="93"/>
      <c r="V111" s="172"/>
      <c r="W111" s="153"/>
      <c r="X111" s="160"/>
      <c r="Y111" s="93"/>
      <c r="Z111" s="172"/>
      <c r="AA111" s="153"/>
      <c r="AB111" s="160"/>
      <c r="AC111" s="119"/>
      <c r="AD111" s="171"/>
      <c r="AE111" s="152"/>
      <c r="AF111" s="160"/>
      <c r="AG111" s="93"/>
      <c r="AH111" s="171"/>
      <c r="AI111" s="152"/>
      <c r="AJ111" s="160"/>
      <c r="AK111" s="94"/>
      <c r="AL111" s="171"/>
      <c r="AM111" s="152"/>
      <c r="AN111" s="160"/>
      <c r="AO111" s="93"/>
      <c r="AP111" s="171"/>
      <c r="AQ111" s="152"/>
      <c r="AR111" s="160"/>
      <c r="AS111" s="93"/>
      <c r="AT111" s="171"/>
      <c r="AU111" s="152"/>
      <c r="AV111" s="160"/>
      <c r="AW111" s="93"/>
      <c r="AX111" s="171"/>
      <c r="AY111" s="152"/>
      <c r="AZ111" s="160"/>
      <c r="BA111" s="93"/>
      <c r="BB111" s="171"/>
      <c r="BC111" s="152"/>
      <c r="BD111" s="160"/>
      <c r="BE111" s="93"/>
      <c r="BF111" s="171"/>
      <c r="BG111" s="152"/>
      <c r="BH111" s="160"/>
      <c r="BI111" s="93"/>
      <c r="BJ111" s="171"/>
      <c r="BK111" s="152"/>
      <c r="BL111" s="160"/>
      <c r="BM111" s="93"/>
      <c r="BN111" s="171"/>
      <c r="BO111" s="152"/>
      <c r="BP111" s="160"/>
      <c r="BQ111" s="96"/>
      <c r="BR111" s="96"/>
    </row>
    <row r="112" spans="1:70" s="150" customFormat="1" ht="30" customHeight="1">
      <c r="A112" s="170"/>
      <c r="D112" s="159"/>
      <c r="E112" s="145"/>
      <c r="F112" s="171"/>
      <c r="G112" s="153"/>
      <c r="H112" s="160"/>
      <c r="I112" s="91"/>
      <c r="J112" s="171"/>
      <c r="K112" s="153"/>
      <c r="L112" s="160"/>
      <c r="M112" s="91"/>
      <c r="N112" s="172"/>
      <c r="O112" s="153"/>
      <c r="P112" s="160"/>
      <c r="Q112" s="93"/>
      <c r="R112" s="172"/>
      <c r="S112" s="153"/>
      <c r="T112" s="160"/>
      <c r="U112" s="93"/>
      <c r="V112" s="172"/>
      <c r="W112" s="153"/>
      <c r="X112" s="160"/>
      <c r="Y112" s="93"/>
      <c r="Z112" s="172"/>
      <c r="AA112" s="153"/>
      <c r="AB112" s="160"/>
      <c r="AC112" s="119"/>
      <c r="AD112" s="171"/>
      <c r="AE112" s="152"/>
      <c r="AF112" s="160"/>
      <c r="AG112" s="93"/>
      <c r="AH112" s="171"/>
      <c r="AI112" s="152"/>
      <c r="AJ112" s="160"/>
      <c r="AK112" s="94"/>
      <c r="AL112" s="171"/>
      <c r="AM112" s="152"/>
      <c r="AN112" s="160"/>
      <c r="AO112" s="93"/>
      <c r="AP112" s="171"/>
      <c r="AQ112" s="152"/>
      <c r="AR112" s="160"/>
      <c r="AS112" s="93"/>
      <c r="AT112" s="171"/>
      <c r="AU112" s="152"/>
      <c r="AV112" s="160"/>
      <c r="AW112" s="93"/>
      <c r="AX112" s="171"/>
      <c r="AY112" s="152"/>
      <c r="AZ112" s="160"/>
      <c r="BA112" s="93"/>
      <c r="BB112" s="171"/>
      <c r="BC112" s="152"/>
      <c r="BD112" s="160"/>
      <c r="BE112" s="93"/>
      <c r="BF112" s="171"/>
      <c r="BG112" s="152"/>
      <c r="BH112" s="160"/>
      <c r="BI112" s="93"/>
      <c r="BJ112" s="171"/>
      <c r="BK112" s="152"/>
      <c r="BL112" s="160"/>
      <c r="BM112" s="93"/>
      <c r="BN112" s="171"/>
      <c r="BO112" s="152"/>
      <c r="BP112" s="160"/>
      <c r="BQ112" s="96"/>
      <c r="BR112" s="96"/>
    </row>
    <row r="113" spans="1:256" s="150" customFormat="1" ht="30" customHeight="1">
      <c r="A113" s="170"/>
      <c r="D113" s="159"/>
      <c r="E113" s="145"/>
      <c r="F113" s="171"/>
      <c r="G113" s="153"/>
      <c r="H113" s="160"/>
      <c r="I113" s="91"/>
      <c r="J113" s="171"/>
      <c r="K113" s="153"/>
      <c r="L113" s="160"/>
      <c r="M113" s="91"/>
      <c r="N113" s="172"/>
      <c r="O113" s="153"/>
      <c r="P113" s="160"/>
      <c r="Q113" s="93"/>
      <c r="R113" s="172"/>
      <c r="S113" s="153"/>
      <c r="T113" s="160"/>
      <c r="U113" s="93"/>
      <c r="V113" s="172"/>
      <c r="W113" s="153"/>
      <c r="X113" s="160"/>
      <c r="Y113" s="93"/>
      <c r="Z113" s="172"/>
      <c r="AA113" s="153"/>
      <c r="AB113" s="160"/>
      <c r="AC113" s="119"/>
      <c r="AD113" s="171"/>
      <c r="AE113" s="152"/>
      <c r="AF113" s="160"/>
      <c r="AG113" s="93"/>
      <c r="AH113" s="171"/>
      <c r="AI113" s="152"/>
      <c r="AJ113" s="160"/>
      <c r="AK113" s="94"/>
      <c r="AL113" s="171"/>
      <c r="AM113" s="152"/>
      <c r="AN113" s="160"/>
      <c r="AO113" s="93"/>
      <c r="AP113" s="171"/>
      <c r="AQ113" s="152"/>
      <c r="AR113" s="160"/>
      <c r="AS113" s="93"/>
      <c r="AT113" s="171"/>
      <c r="AU113" s="152"/>
      <c r="AV113" s="160"/>
      <c r="AW113" s="93"/>
      <c r="AX113" s="171"/>
      <c r="AY113" s="152"/>
      <c r="AZ113" s="160"/>
      <c r="BA113" s="93"/>
      <c r="BB113" s="171"/>
      <c r="BC113" s="152"/>
      <c r="BD113" s="160"/>
      <c r="BE113" s="93"/>
      <c r="BF113" s="171"/>
      <c r="BG113" s="152"/>
      <c r="BH113" s="160"/>
      <c r="BI113" s="93"/>
      <c r="BJ113" s="171"/>
      <c r="BK113" s="152"/>
      <c r="BL113" s="160"/>
      <c r="BM113" s="93"/>
      <c r="BN113" s="171"/>
      <c r="BO113" s="152"/>
      <c r="BP113" s="160"/>
      <c r="BQ113" s="96"/>
      <c r="BR113" s="96"/>
    </row>
    <row r="114" spans="1:256" s="150" customFormat="1" ht="30" customHeight="1">
      <c r="A114" s="170"/>
      <c r="D114" s="159"/>
      <c r="E114" s="145"/>
      <c r="F114" s="171"/>
      <c r="G114" s="153"/>
      <c r="H114" s="160"/>
      <c r="I114" s="91"/>
      <c r="J114" s="171"/>
      <c r="K114" s="153"/>
      <c r="L114" s="160"/>
      <c r="M114" s="91"/>
      <c r="N114" s="172"/>
      <c r="O114" s="153"/>
      <c r="P114" s="160"/>
      <c r="Q114" s="93"/>
      <c r="R114" s="172"/>
      <c r="S114" s="153"/>
      <c r="T114" s="160"/>
      <c r="U114" s="93"/>
      <c r="V114" s="172"/>
      <c r="W114" s="153"/>
      <c r="X114" s="160"/>
      <c r="Y114" s="93"/>
      <c r="Z114" s="172"/>
      <c r="AA114" s="153"/>
      <c r="AB114" s="160"/>
      <c r="AC114" s="119"/>
      <c r="AD114" s="171"/>
      <c r="AE114" s="152"/>
      <c r="AF114" s="160"/>
      <c r="AG114" s="93"/>
      <c r="AH114" s="171"/>
      <c r="AI114" s="152"/>
      <c r="AJ114" s="160"/>
      <c r="AK114" s="94"/>
      <c r="AL114" s="171"/>
      <c r="AM114" s="152"/>
      <c r="AN114" s="160"/>
      <c r="AO114" s="93"/>
      <c r="AP114" s="171"/>
      <c r="AQ114" s="152"/>
      <c r="AR114" s="160"/>
      <c r="AS114" s="93"/>
      <c r="AT114" s="171"/>
      <c r="AU114" s="152"/>
      <c r="AV114" s="160"/>
      <c r="AW114" s="93"/>
      <c r="AX114" s="171"/>
      <c r="AY114" s="152"/>
      <c r="AZ114" s="160"/>
      <c r="BA114" s="93"/>
      <c r="BB114" s="171"/>
      <c r="BC114" s="152"/>
      <c r="BD114" s="160"/>
      <c r="BE114" s="93"/>
      <c r="BF114" s="171"/>
      <c r="BG114" s="152"/>
      <c r="BH114" s="160"/>
      <c r="BI114" s="93"/>
      <c r="BJ114" s="171"/>
      <c r="BK114" s="152"/>
      <c r="BL114" s="160"/>
      <c r="BM114" s="93"/>
      <c r="BN114" s="171"/>
      <c r="BO114" s="152"/>
      <c r="BP114" s="160"/>
      <c r="BQ114" s="96"/>
      <c r="BR114" s="96"/>
    </row>
    <row r="115" spans="1:256" s="150" customFormat="1" ht="30" customHeight="1">
      <c r="A115" s="170"/>
      <c r="D115" s="159"/>
      <c r="E115" s="145"/>
      <c r="F115" s="171"/>
      <c r="G115" s="153"/>
      <c r="H115" s="160"/>
      <c r="I115" s="91"/>
      <c r="J115" s="171"/>
      <c r="K115" s="153"/>
      <c r="L115" s="160"/>
      <c r="M115" s="91"/>
      <c r="N115" s="172"/>
      <c r="O115" s="153"/>
      <c r="P115" s="160"/>
      <c r="Q115" s="93"/>
      <c r="R115" s="172"/>
      <c r="S115" s="153"/>
      <c r="T115" s="160"/>
      <c r="U115" s="93"/>
      <c r="V115" s="172"/>
      <c r="W115" s="153"/>
      <c r="X115" s="160"/>
      <c r="Y115" s="93"/>
      <c r="Z115" s="172"/>
      <c r="AA115" s="153"/>
      <c r="AB115" s="160"/>
      <c r="AC115" s="119"/>
      <c r="AD115" s="171"/>
      <c r="AE115" s="152"/>
      <c r="AF115" s="160"/>
      <c r="AG115" s="93"/>
      <c r="AH115" s="171"/>
      <c r="AI115" s="152"/>
      <c r="AJ115" s="160"/>
      <c r="AK115" s="94"/>
      <c r="AL115" s="171"/>
      <c r="AM115" s="152"/>
      <c r="AN115" s="160"/>
      <c r="AO115" s="93"/>
      <c r="AP115" s="171"/>
      <c r="AQ115" s="152"/>
      <c r="AR115" s="160"/>
      <c r="AS115" s="93"/>
      <c r="AT115" s="171"/>
      <c r="AU115" s="152"/>
      <c r="AV115" s="160"/>
      <c r="AW115" s="93"/>
      <c r="AX115" s="171"/>
      <c r="AY115" s="152"/>
      <c r="AZ115" s="160"/>
      <c r="BA115" s="93"/>
      <c r="BB115" s="171"/>
      <c r="BC115" s="152"/>
      <c r="BD115" s="160"/>
      <c r="BE115" s="93"/>
      <c r="BF115" s="171"/>
      <c r="BG115" s="152"/>
      <c r="BH115" s="160"/>
      <c r="BI115" s="93"/>
      <c r="BJ115" s="171"/>
      <c r="BK115" s="152"/>
      <c r="BL115" s="160"/>
      <c r="BM115" s="93"/>
      <c r="BN115" s="171"/>
      <c r="BO115" s="152"/>
      <c r="BP115" s="160"/>
      <c r="BQ115" s="96"/>
      <c r="BR115" s="96"/>
    </row>
    <row r="116" spans="1:256" s="150" customFormat="1" ht="30" customHeight="1">
      <c r="D116" s="159"/>
      <c r="E116" s="145"/>
      <c r="F116" s="171"/>
      <c r="G116" s="153"/>
      <c r="H116" s="160"/>
      <c r="I116" s="91"/>
      <c r="J116" s="171"/>
      <c r="K116" s="153"/>
      <c r="L116" s="160"/>
      <c r="M116" s="91"/>
      <c r="N116" s="172"/>
      <c r="O116" s="153"/>
      <c r="P116" s="160"/>
      <c r="Q116" s="93"/>
      <c r="R116" s="172"/>
      <c r="S116" s="153"/>
      <c r="T116" s="160"/>
      <c r="U116" s="93"/>
      <c r="V116" s="172"/>
      <c r="W116" s="153"/>
      <c r="X116" s="160"/>
      <c r="Y116" s="93"/>
      <c r="Z116" s="172"/>
      <c r="AA116" s="153"/>
      <c r="AB116" s="160"/>
      <c r="AC116" s="119"/>
      <c r="AD116" s="171"/>
      <c r="AE116" s="152"/>
      <c r="AF116" s="160"/>
      <c r="AG116" s="93"/>
      <c r="AH116" s="171"/>
      <c r="AI116" s="152"/>
      <c r="AJ116" s="160"/>
      <c r="AK116" s="94"/>
      <c r="AL116" s="171"/>
      <c r="AM116" s="152"/>
      <c r="AN116" s="160"/>
      <c r="AO116" s="93"/>
      <c r="AP116" s="171"/>
      <c r="AQ116" s="152"/>
      <c r="AR116" s="160"/>
      <c r="AS116" s="93"/>
      <c r="AT116" s="171"/>
      <c r="AU116" s="152"/>
      <c r="AV116" s="160"/>
      <c r="AW116" s="93"/>
      <c r="AX116" s="171"/>
      <c r="AY116" s="152"/>
      <c r="AZ116" s="160"/>
      <c r="BA116" s="93"/>
      <c r="BB116" s="171"/>
      <c r="BC116" s="152"/>
      <c r="BD116" s="160"/>
      <c r="BE116" s="93"/>
      <c r="BF116" s="171"/>
      <c r="BG116" s="152"/>
      <c r="BH116" s="160"/>
      <c r="BI116" s="93"/>
      <c r="BJ116" s="171"/>
      <c r="BK116" s="152"/>
      <c r="BL116" s="160"/>
      <c r="BM116" s="93"/>
      <c r="BN116" s="171"/>
      <c r="BO116" s="152"/>
      <c r="BP116" s="160"/>
      <c r="BQ116" s="96"/>
      <c r="BR116" s="96"/>
    </row>
    <row r="117" spans="1:256" s="150" customFormat="1" ht="30" customHeight="1">
      <c r="D117" s="159"/>
      <c r="E117" s="145"/>
      <c r="F117" s="171"/>
      <c r="G117" s="153"/>
      <c r="H117" s="160"/>
      <c r="I117" s="91"/>
      <c r="J117" s="171"/>
      <c r="K117" s="153"/>
      <c r="L117" s="160"/>
      <c r="M117" s="91"/>
      <c r="N117" s="172"/>
      <c r="O117" s="153"/>
      <c r="P117" s="160"/>
      <c r="Q117" s="93"/>
      <c r="R117" s="172"/>
      <c r="S117" s="153"/>
      <c r="T117" s="160"/>
      <c r="U117" s="93"/>
      <c r="V117" s="172"/>
      <c r="W117" s="153"/>
      <c r="X117" s="160"/>
      <c r="Y117" s="93"/>
      <c r="Z117" s="172"/>
      <c r="AA117" s="153"/>
      <c r="AB117" s="160"/>
      <c r="AC117" s="119"/>
      <c r="AD117" s="171"/>
      <c r="AE117" s="152"/>
      <c r="AF117" s="160"/>
      <c r="AG117" s="93"/>
      <c r="AH117" s="171"/>
      <c r="AI117" s="152"/>
      <c r="AJ117" s="160"/>
      <c r="AK117" s="94"/>
      <c r="AL117" s="171"/>
      <c r="AM117" s="152"/>
      <c r="AN117" s="160"/>
      <c r="AO117" s="93"/>
      <c r="AP117" s="171"/>
      <c r="AQ117" s="152"/>
      <c r="AR117" s="160"/>
      <c r="AS117" s="93"/>
      <c r="AT117" s="171"/>
      <c r="AU117" s="152"/>
      <c r="AV117" s="160"/>
      <c r="AW117" s="93"/>
      <c r="AX117" s="171"/>
      <c r="AY117" s="152"/>
      <c r="AZ117" s="160"/>
      <c r="BA117" s="93"/>
      <c r="BB117" s="171"/>
      <c r="BC117" s="152"/>
      <c r="BD117" s="160"/>
      <c r="BE117" s="93"/>
      <c r="BF117" s="171"/>
      <c r="BG117" s="152"/>
      <c r="BH117" s="160"/>
      <c r="BI117" s="93"/>
      <c r="BJ117" s="171"/>
      <c r="BK117" s="152"/>
      <c r="BL117" s="160"/>
      <c r="BM117" s="93"/>
      <c r="BN117" s="171"/>
      <c r="BO117" s="152"/>
      <c r="BP117" s="160"/>
      <c r="BQ117" s="96"/>
      <c r="BR117" s="96"/>
    </row>
    <row r="118" spans="1:256" s="150" customFormat="1" ht="30" customHeight="1">
      <c r="D118" s="159"/>
      <c r="E118" s="145"/>
      <c r="F118" s="171"/>
      <c r="G118" s="153"/>
      <c r="H118" s="160"/>
      <c r="I118" s="91"/>
      <c r="J118" s="171"/>
      <c r="K118" s="153"/>
      <c r="L118" s="160"/>
      <c r="M118" s="91"/>
      <c r="N118" s="172"/>
      <c r="O118" s="153"/>
      <c r="P118" s="160"/>
      <c r="Q118" s="93"/>
      <c r="R118" s="172"/>
      <c r="S118" s="153"/>
      <c r="T118" s="160"/>
      <c r="U118" s="93"/>
      <c r="V118" s="172"/>
      <c r="W118" s="153"/>
      <c r="X118" s="160"/>
      <c r="Y118" s="93"/>
      <c r="Z118" s="172"/>
      <c r="AA118" s="153"/>
      <c r="AB118" s="160"/>
      <c r="AC118" s="119"/>
      <c r="AD118" s="171"/>
      <c r="AE118" s="152"/>
      <c r="AF118" s="160"/>
      <c r="AG118" s="93"/>
      <c r="AH118" s="171"/>
      <c r="AI118" s="152"/>
      <c r="AJ118" s="160"/>
      <c r="AK118" s="94"/>
      <c r="AL118" s="171"/>
      <c r="AM118" s="152"/>
      <c r="AN118" s="160"/>
      <c r="AO118" s="93"/>
      <c r="AP118" s="171"/>
      <c r="AQ118" s="152"/>
      <c r="AR118" s="160"/>
      <c r="AS118" s="173"/>
      <c r="AT118" s="171"/>
      <c r="AU118" s="152"/>
      <c r="AV118" s="160"/>
      <c r="AW118" s="93"/>
      <c r="AX118" s="171"/>
      <c r="AY118" s="152"/>
      <c r="AZ118" s="160"/>
      <c r="BA118" s="173"/>
      <c r="BB118" s="171"/>
      <c r="BC118" s="152"/>
      <c r="BD118" s="160"/>
      <c r="BE118" s="93"/>
      <c r="BF118" s="171"/>
      <c r="BG118" s="152"/>
      <c r="BH118" s="160"/>
      <c r="BI118" s="173"/>
      <c r="BJ118" s="171"/>
      <c r="BK118" s="152"/>
      <c r="BL118" s="160"/>
      <c r="BM118" s="93"/>
      <c r="BN118" s="171"/>
      <c r="BO118" s="152"/>
      <c r="BP118" s="160"/>
      <c r="BQ118" s="96"/>
      <c r="BR118" s="96"/>
      <c r="BS118" s="174"/>
      <c r="BT118" s="174"/>
      <c r="BU118" s="174"/>
      <c r="BV118" s="174"/>
      <c r="BW118" s="174"/>
      <c r="BX118" s="174"/>
      <c r="BY118" s="174"/>
      <c r="BZ118" s="174"/>
      <c r="CA118" s="174"/>
      <c r="CB118" s="174"/>
      <c r="CC118" s="174"/>
      <c r="CD118" s="174"/>
      <c r="CE118" s="174"/>
      <c r="CF118" s="174"/>
      <c r="CG118" s="174"/>
      <c r="CH118" s="174"/>
      <c r="CI118" s="174"/>
      <c r="CJ118" s="174"/>
      <c r="CK118" s="174"/>
      <c r="CL118" s="174"/>
      <c r="CM118" s="174"/>
      <c r="CN118" s="174"/>
      <c r="CO118" s="174"/>
      <c r="CP118" s="174"/>
      <c r="CQ118" s="174"/>
      <c r="CR118" s="174"/>
      <c r="CS118" s="174"/>
      <c r="CT118" s="174"/>
      <c r="CU118" s="174"/>
      <c r="CV118" s="174"/>
      <c r="CW118" s="174"/>
      <c r="CX118" s="174"/>
      <c r="CY118" s="174"/>
      <c r="CZ118" s="174"/>
      <c r="DA118" s="174"/>
      <c r="DB118" s="174"/>
      <c r="DC118" s="174"/>
      <c r="DD118" s="174"/>
      <c r="DE118" s="174"/>
      <c r="DF118" s="174"/>
      <c r="DG118" s="174"/>
      <c r="DH118" s="174"/>
      <c r="DI118" s="174"/>
      <c r="DJ118" s="174"/>
      <c r="DK118" s="174"/>
      <c r="DL118" s="174"/>
      <c r="DM118" s="174"/>
      <c r="DN118" s="174"/>
      <c r="DO118" s="174"/>
      <c r="DP118" s="174"/>
      <c r="DQ118" s="174"/>
      <c r="DR118" s="174"/>
      <c r="DS118" s="174"/>
      <c r="DT118" s="174"/>
      <c r="DU118" s="174"/>
      <c r="DV118" s="174"/>
      <c r="DW118" s="174"/>
      <c r="DX118" s="174"/>
      <c r="DY118" s="174"/>
      <c r="DZ118" s="174"/>
      <c r="EA118" s="174"/>
      <c r="EB118" s="174"/>
      <c r="EC118" s="174"/>
      <c r="ED118" s="174"/>
      <c r="EE118" s="174"/>
      <c r="EF118" s="174"/>
      <c r="EG118" s="174"/>
      <c r="EH118" s="174"/>
      <c r="EI118" s="174"/>
      <c r="EJ118" s="174"/>
      <c r="EK118" s="174"/>
      <c r="EL118" s="174"/>
      <c r="EM118" s="174"/>
      <c r="EN118" s="174"/>
      <c r="EO118" s="174"/>
      <c r="EP118" s="174"/>
      <c r="EQ118" s="174"/>
      <c r="ER118" s="174"/>
      <c r="ES118" s="174"/>
      <c r="ET118" s="174"/>
      <c r="EU118" s="174"/>
      <c r="EV118" s="174"/>
      <c r="EW118" s="174"/>
      <c r="EX118" s="174"/>
      <c r="EY118" s="174"/>
      <c r="EZ118" s="174"/>
      <c r="FA118" s="174"/>
      <c r="FB118" s="174"/>
      <c r="FC118" s="174"/>
      <c r="FD118" s="174"/>
      <c r="FE118" s="174"/>
      <c r="FF118" s="174"/>
      <c r="FG118" s="174"/>
      <c r="FH118" s="174"/>
      <c r="FI118" s="174"/>
      <c r="FJ118" s="174"/>
      <c r="FK118" s="174"/>
      <c r="FL118" s="174"/>
      <c r="FM118" s="174"/>
      <c r="FN118" s="174"/>
      <c r="FO118" s="174"/>
      <c r="FP118" s="174"/>
      <c r="FQ118" s="174"/>
      <c r="FR118" s="174"/>
      <c r="FS118" s="174"/>
      <c r="FT118" s="174"/>
      <c r="FU118" s="174"/>
      <c r="FV118" s="174"/>
      <c r="FW118" s="174"/>
      <c r="FX118" s="174"/>
      <c r="FY118" s="174"/>
      <c r="FZ118" s="174"/>
      <c r="GA118" s="174"/>
      <c r="GB118" s="174"/>
      <c r="GC118" s="174"/>
      <c r="GD118" s="174"/>
      <c r="GE118" s="174"/>
      <c r="GF118" s="174"/>
      <c r="GG118" s="174"/>
      <c r="GH118" s="174"/>
      <c r="GI118" s="174"/>
      <c r="GJ118" s="174"/>
      <c r="GK118" s="174"/>
      <c r="GL118" s="174"/>
      <c r="GM118" s="174"/>
      <c r="GN118" s="174"/>
      <c r="GO118" s="174"/>
      <c r="GP118" s="174"/>
      <c r="GQ118" s="174"/>
      <c r="GR118" s="174"/>
      <c r="GS118" s="174"/>
      <c r="GT118" s="174"/>
      <c r="GU118" s="174"/>
      <c r="GV118" s="174"/>
      <c r="GW118" s="174"/>
      <c r="GX118" s="174"/>
      <c r="GY118" s="174"/>
      <c r="GZ118" s="174"/>
      <c r="HA118" s="174"/>
      <c r="HB118" s="174"/>
      <c r="HC118" s="174"/>
      <c r="HD118" s="174"/>
      <c r="HE118" s="174"/>
      <c r="HF118" s="174"/>
      <c r="HG118" s="174"/>
      <c r="HH118" s="174"/>
      <c r="HI118" s="174"/>
      <c r="HJ118" s="174"/>
      <c r="HK118" s="174"/>
      <c r="HL118" s="174"/>
      <c r="HM118" s="174"/>
      <c r="HN118" s="174"/>
      <c r="HO118" s="174"/>
      <c r="HP118" s="174"/>
      <c r="HQ118" s="174"/>
      <c r="HR118" s="174"/>
      <c r="HS118" s="174"/>
      <c r="HT118" s="174"/>
      <c r="HU118" s="174"/>
      <c r="HV118" s="174"/>
      <c r="HW118" s="174"/>
      <c r="HX118" s="174"/>
      <c r="HY118" s="174"/>
      <c r="HZ118" s="174"/>
      <c r="IA118" s="174"/>
      <c r="IB118" s="174"/>
      <c r="IC118" s="174"/>
      <c r="ID118" s="174"/>
      <c r="IE118" s="174"/>
      <c r="IF118" s="174"/>
      <c r="IG118" s="174"/>
      <c r="IH118" s="174"/>
      <c r="II118" s="174"/>
      <c r="IJ118" s="174"/>
      <c r="IK118" s="174"/>
      <c r="IL118" s="174"/>
      <c r="IM118" s="174"/>
      <c r="IN118" s="174"/>
      <c r="IO118" s="174"/>
      <c r="IP118" s="174"/>
      <c r="IQ118" s="174"/>
      <c r="IR118" s="174"/>
      <c r="IS118" s="174"/>
      <c r="IT118" s="174"/>
      <c r="IU118" s="174"/>
      <c r="IV118" s="175"/>
    </row>
    <row r="119" spans="1:256" s="150" customFormat="1" ht="30" customHeight="1">
      <c r="D119" s="159"/>
      <c r="E119" s="145"/>
      <c r="F119" s="171"/>
      <c r="G119" s="153"/>
      <c r="H119" s="160"/>
      <c r="I119" s="91"/>
      <c r="J119" s="171"/>
      <c r="K119" s="153"/>
      <c r="L119" s="160"/>
      <c r="M119" s="91"/>
      <c r="N119" s="172"/>
      <c r="O119" s="153"/>
      <c r="P119" s="160"/>
      <c r="Q119" s="93"/>
      <c r="R119" s="172"/>
      <c r="S119" s="153"/>
      <c r="T119" s="160"/>
      <c r="U119" s="93"/>
      <c r="V119" s="172"/>
      <c r="W119" s="153"/>
      <c r="X119" s="160"/>
      <c r="Y119" s="93"/>
      <c r="Z119" s="172"/>
      <c r="AA119" s="153"/>
      <c r="AB119" s="160"/>
      <c r="AC119" s="119"/>
      <c r="AD119" s="171"/>
      <c r="AE119" s="152"/>
      <c r="AF119" s="160"/>
      <c r="AG119" s="93"/>
      <c r="AH119" s="171"/>
      <c r="AI119" s="152"/>
      <c r="AJ119" s="160"/>
      <c r="AK119" s="94"/>
      <c r="AL119" s="171"/>
      <c r="AM119" s="152"/>
      <c r="AN119" s="160"/>
      <c r="AO119" s="93"/>
      <c r="AP119" s="171"/>
      <c r="AQ119" s="152"/>
      <c r="AR119" s="160"/>
      <c r="AS119" s="93"/>
      <c r="AT119" s="171"/>
      <c r="AU119" s="152"/>
      <c r="AV119" s="160"/>
      <c r="AW119" s="93"/>
      <c r="AX119" s="171"/>
      <c r="AY119" s="152"/>
      <c r="AZ119" s="160"/>
      <c r="BA119" s="93"/>
      <c r="BB119" s="171"/>
      <c r="BC119" s="152"/>
      <c r="BD119" s="160"/>
      <c r="BE119" s="93"/>
      <c r="BF119" s="171"/>
      <c r="BG119" s="152"/>
      <c r="BH119" s="160"/>
      <c r="BI119" s="93"/>
      <c r="BJ119" s="171"/>
      <c r="BK119" s="152"/>
      <c r="BL119" s="160"/>
      <c r="BM119" s="93"/>
      <c r="BN119" s="171"/>
      <c r="BO119" s="152"/>
      <c r="BP119" s="160"/>
      <c r="BQ119" s="96"/>
      <c r="BR119" s="96"/>
    </row>
    <row r="120" spans="1:256" s="176" customFormat="1" ht="30" customHeight="1">
      <c r="A120" s="177"/>
      <c r="B120" s="178"/>
      <c r="C120" s="182"/>
      <c r="D120" s="159"/>
      <c r="E120" s="145"/>
      <c r="F120" s="171"/>
      <c r="G120" s="153"/>
      <c r="H120" s="160"/>
      <c r="I120" s="91"/>
      <c r="J120" s="171"/>
      <c r="K120" s="153"/>
      <c r="L120" s="160"/>
      <c r="M120" s="91"/>
      <c r="N120" s="172"/>
      <c r="O120" s="153"/>
      <c r="P120" s="160"/>
      <c r="Q120" s="179"/>
      <c r="R120" s="172"/>
      <c r="S120" s="153"/>
      <c r="T120" s="160"/>
      <c r="U120" s="179"/>
      <c r="V120" s="172"/>
      <c r="W120" s="153"/>
      <c r="X120" s="160"/>
      <c r="Y120" s="179"/>
      <c r="Z120" s="172"/>
      <c r="AA120" s="153"/>
      <c r="AB120" s="160"/>
      <c r="AC120" s="119"/>
      <c r="AD120" s="171"/>
      <c r="AE120" s="152"/>
      <c r="AF120" s="160"/>
      <c r="AG120" s="179"/>
      <c r="AH120" s="171"/>
      <c r="AI120" s="152"/>
      <c r="AJ120" s="160"/>
      <c r="AK120" s="94"/>
      <c r="AL120" s="171"/>
      <c r="AM120" s="152"/>
      <c r="AN120" s="160"/>
      <c r="AO120" s="179"/>
      <c r="AP120" s="171"/>
      <c r="AQ120" s="152"/>
      <c r="AR120" s="160"/>
      <c r="AS120" s="179"/>
      <c r="AT120" s="171"/>
      <c r="AU120" s="152"/>
      <c r="AV120" s="160"/>
      <c r="AW120" s="179"/>
      <c r="AX120" s="171"/>
      <c r="AY120" s="152"/>
      <c r="AZ120" s="160"/>
      <c r="BA120" s="179"/>
      <c r="BB120" s="171"/>
      <c r="BC120" s="152"/>
      <c r="BD120" s="160"/>
      <c r="BE120" s="179"/>
      <c r="BF120" s="171"/>
      <c r="BG120" s="152"/>
      <c r="BH120" s="160"/>
      <c r="BI120" s="179"/>
      <c r="BJ120" s="171"/>
      <c r="BK120" s="152"/>
      <c r="BL120" s="160"/>
      <c r="BM120" s="179"/>
      <c r="BN120" s="171"/>
      <c r="BO120" s="152"/>
      <c r="BP120" s="160"/>
      <c r="BQ120" s="96"/>
      <c r="BR120" s="96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8"/>
      <c r="CC120" s="178"/>
      <c r="CD120" s="178"/>
      <c r="CE120" s="178"/>
      <c r="CF120" s="178"/>
      <c r="CG120" s="178"/>
      <c r="CH120" s="178"/>
      <c r="CI120" s="178"/>
      <c r="CJ120" s="178"/>
      <c r="CK120" s="178"/>
      <c r="CL120" s="178"/>
      <c r="CM120" s="178"/>
      <c r="CN120" s="178"/>
      <c r="CO120" s="178"/>
      <c r="CP120" s="178"/>
      <c r="CQ120" s="178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8"/>
      <c r="DY120" s="178"/>
      <c r="DZ120" s="178"/>
      <c r="EA120" s="178"/>
      <c r="EB120" s="178"/>
      <c r="EC120" s="178"/>
      <c r="ED120" s="178"/>
      <c r="EE120" s="178"/>
      <c r="EF120" s="178"/>
      <c r="EG120" s="178"/>
      <c r="EH120" s="178"/>
      <c r="EI120" s="178"/>
      <c r="EJ120" s="178"/>
      <c r="EK120" s="178"/>
      <c r="EL120" s="178"/>
      <c r="EM120" s="178"/>
      <c r="EN120" s="178"/>
      <c r="EO120" s="178"/>
      <c r="EP120" s="178"/>
      <c r="EQ120" s="178"/>
      <c r="ER120" s="178"/>
      <c r="ES120" s="178"/>
      <c r="ET120" s="178"/>
      <c r="EU120" s="178"/>
      <c r="EV120" s="178"/>
      <c r="EW120" s="178"/>
      <c r="EX120" s="178"/>
      <c r="EY120" s="178"/>
      <c r="EZ120" s="178"/>
      <c r="FA120" s="178"/>
      <c r="FB120" s="178"/>
      <c r="FC120" s="178"/>
      <c r="FD120" s="178"/>
      <c r="FE120" s="178"/>
      <c r="FF120" s="178"/>
      <c r="FG120" s="178"/>
      <c r="FH120" s="178"/>
      <c r="FI120" s="178"/>
      <c r="FJ120" s="178"/>
      <c r="FK120" s="178"/>
      <c r="FL120" s="178"/>
      <c r="FM120" s="178"/>
      <c r="FN120" s="178"/>
      <c r="FO120" s="178"/>
      <c r="FP120" s="178"/>
      <c r="FQ120" s="178"/>
      <c r="FR120" s="178"/>
      <c r="FS120" s="178"/>
      <c r="FT120" s="178"/>
      <c r="FU120" s="178"/>
      <c r="FV120" s="178"/>
      <c r="FW120" s="178"/>
      <c r="FX120" s="178"/>
      <c r="FY120" s="178"/>
      <c r="FZ120" s="178"/>
      <c r="GA120" s="178"/>
      <c r="GB120" s="178"/>
      <c r="GC120" s="178"/>
      <c r="GD120" s="178"/>
      <c r="GE120" s="178"/>
      <c r="GF120" s="178"/>
      <c r="GG120" s="178"/>
      <c r="GH120" s="178"/>
      <c r="GI120" s="178"/>
      <c r="GJ120" s="178"/>
      <c r="GK120" s="178"/>
      <c r="GL120" s="178"/>
      <c r="GM120" s="178"/>
      <c r="GN120" s="178"/>
      <c r="GO120" s="178"/>
      <c r="GP120" s="178"/>
      <c r="GQ120" s="178"/>
      <c r="GR120" s="178"/>
      <c r="GS120" s="178"/>
      <c r="GT120" s="178"/>
      <c r="GU120" s="178"/>
      <c r="GV120" s="178"/>
      <c r="GW120" s="178"/>
      <c r="GX120" s="178"/>
      <c r="GY120" s="178"/>
      <c r="GZ120" s="178"/>
      <c r="HA120" s="178"/>
      <c r="HB120" s="178"/>
      <c r="HC120" s="178"/>
      <c r="HD120" s="178"/>
      <c r="HE120" s="178"/>
      <c r="HF120" s="178"/>
      <c r="HG120" s="178"/>
      <c r="HH120" s="178"/>
      <c r="HI120" s="178"/>
      <c r="HJ120" s="178"/>
      <c r="HK120" s="178"/>
      <c r="HL120" s="178"/>
      <c r="HM120" s="178"/>
      <c r="HN120" s="178"/>
      <c r="HO120" s="178"/>
      <c r="HP120" s="178"/>
      <c r="HQ120" s="178"/>
      <c r="HR120" s="178"/>
      <c r="HS120" s="178"/>
      <c r="HT120" s="178"/>
      <c r="HU120" s="178"/>
      <c r="HV120" s="178"/>
      <c r="HW120" s="178"/>
      <c r="HX120" s="178"/>
      <c r="HY120" s="178"/>
      <c r="HZ120" s="178"/>
      <c r="IA120" s="178"/>
      <c r="IB120" s="178"/>
      <c r="IC120" s="178"/>
      <c r="ID120" s="178"/>
      <c r="IE120" s="178"/>
      <c r="IF120" s="178"/>
      <c r="IG120" s="178"/>
      <c r="IH120" s="178"/>
      <c r="II120" s="178"/>
      <c r="IJ120" s="178"/>
      <c r="IK120" s="178"/>
      <c r="IL120" s="178"/>
      <c r="IM120" s="178"/>
      <c r="IN120" s="178"/>
      <c r="IO120" s="178"/>
      <c r="IP120" s="178"/>
      <c r="IQ120" s="178"/>
      <c r="IR120" s="178"/>
      <c r="IS120" s="178"/>
      <c r="IT120" s="178"/>
      <c r="IU120" s="178"/>
      <c r="IV120" s="180"/>
    </row>
    <row r="121" spans="1:256" s="150" customFormat="1" ht="30" customHeight="1">
      <c r="D121" s="159"/>
      <c r="E121" s="145"/>
      <c r="F121" s="171"/>
      <c r="G121" s="153"/>
      <c r="H121" s="160"/>
      <c r="I121" s="91"/>
      <c r="J121" s="171"/>
      <c r="K121" s="153"/>
      <c r="L121" s="160"/>
      <c r="M121" s="91"/>
      <c r="N121" s="172"/>
      <c r="O121" s="153"/>
      <c r="P121" s="160"/>
      <c r="Q121" s="93"/>
      <c r="R121" s="172"/>
      <c r="S121" s="153"/>
      <c r="T121" s="160"/>
      <c r="U121" s="93"/>
      <c r="V121" s="172"/>
      <c r="W121" s="153"/>
      <c r="X121" s="160"/>
      <c r="Y121" s="93"/>
      <c r="Z121" s="172"/>
      <c r="AA121" s="153"/>
      <c r="AB121" s="160"/>
      <c r="AC121" s="119"/>
      <c r="AD121" s="171"/>
      <c r="AE121" s="152"/>
      <c r="AF121" s="160"/>
      <c r="AG121" s="93"/>
      <c r="AH121" s="171"/>
      <c r="AI121" s="152"/>
      <c r="AJ121" s="160"/>
      <c r="AK121" s="94"/>
      <c r="AL121" s="171"/>
      <c r="AM121" s="152"/>
      <c r="AN121" s="160"/>
      <c r="AO121" s="93"/>
      <c r="AP121" s="171"/>
      <c r="AQ121" s="152"/>
      <c r="AR121" s="160"/>
      <c r="AS121" s="93"/>
      <c r="AT121" s="171"/>
      <c r="AU121" s="152"/>
      <c r="AV121" s="160"/>
      <c r="AW121" s="93"/>
      <c r="AX121" s="171"/>
      <c r="AY121" s="152"/>
      <c r="AZ121" s="160"/>
      <c r="BA121" s="93"/>
      <c r="BB121" s="171"/>
      <c r="BC121" s="152"/>
      <c r="BD121" s="160"/>
      <c r="BE121" s="93"/>
      <c r="BF121" s="171"/>
      <c r="BG121" s="152"/>
      <c r="BH121" s="160"/>
      <c r="BI121" s="93"/>
      <c r="BJ121" s="171"/>
      <c r="BK121" s="152"/>
      <c r="BL121" s="160"/>
      <c r="BM121" s="93"/>
      <c r="BN121" s="171"/>
      <c r="BO121" s="152"/>
      <c r="BP121" s="160"/>
      <c r="BQ121" s="96"/>
      <c r="BR121" s="96"/>
    </row>
    <row r="122" spans="1:256" s="150" customFormat="1" ht="30" customHeight="1">
      <c r="C122" s="182"/>
      <c r="D122" s="159"/>
      <c r="E122" s="145"/>
      <c r="F122" s="171"/>
      <c r="G122" s="153"/>
      <c r="H122" s="160"/>
      <c r="I122" s="91"/>
      <c r="J122" s="171"/>
      <c r="K122" s="153"/>
      <c r="L122" s="160"/>
      <c r="M122" s="91"/>
      <c r="N122" s="172"/>
      <c r="O122" s="153"/>
      <c r="P122" s="160"/>
      <c r="Q122" s="93"/>
      <c r="R122" s="172"/>
      <c r="S122" s="153"/>
      <c r="T122" s="160"/>
      <c r="U122" s="93"/>
      <c r="V122" s="172"/>
      <c r="W122" s="153"/>
      <c r="X122" s="160"/>
      <c r="Y122" s="93"/>
      <c r="Z122" s="172"/>
      <c r="AA122" s="153"/>
      <c r="AB122" s="160"/>
      <c r="AC122" s="119"/>
      <c r="AD122" s="171"/>
      <c r="AE122" s="152"/>
      <c r="AF122" s="160"/>
      <c r="AG122" s="93"/>
      <c r="AH122" s="171"/>
      <c r="AI122" s="152"/>
      <c r="AJ122" s="160"/>
      <c r="AK122" s="94"/>
      <c r="AL122" s="171"/>
      <c r="AM122" s="152"/>
      <c r="AN122" s="160"/>
      <c r="AO122" s="93"/>
      <c r="AP122" s="171"/>
      <c r="AQ122" s="152"/>
      <c r="AR122" s="160"/>
      <c r="AS122" s="93"/>
      <c r="AT122" s="171"/>
      <c r="AU122" s="152"/>
      <c r="AV122" s="160"/>
      <c r="AW122" s="93"/>
      <c r="AX122" s="171"/>
      <c r="AY122" s="152"/>
      <c r="AZ122" s="160"/>
      <c r="BA122" s="93"/>
      <c r="BB122" s="171"/>
      <c r="BC122" s="152"/>
      <c r="BD122" s="160"/>
      <c r="BE122" s="93"/>
      <c r="BF122" s="171"/>
      <c r="BG122" s="152"/>
      <c r="BH122" s="160"/>
      <c r="BI122" s="93"/>
      <c r="BJ122" s="171"/>
      <c r="BK122" s="152"/>
      <c r="BL122" s="160"/>
      <c r="BM122" s="93"/>
      <c r="BN122" s="171"/>
      <c r="BO122" s="152"/>
      <c r="BP122" s="160"/>
      <c r="BQ122" s="96"/>
      <c r="BR122" s="96"/>
    </row>
    <row r="123" spans="1:256" s="150" customFormat="1" ht="30" customHeight="1">
      <c r="D123" s="159"/>
      <c r="E123" s="145"/>
      <c r="F123" s="152"/>
      <c r="G123" s="153"/>
      <c r="H123" s="160"/>
      <c r="I123" s="91"/>
      <c r="J123" s="152"/>
      <c r="K123" s="153"/>
      <c r="L123" s="160"/>
      <c r="M123" s="91"/>
      <c r="N123" s="155"/>
      <c r="O123" s="153"/>
      <c r="P123" s="160"/>
      <c r="Q123" s="93"/>
      <c r="R123" s="155"/>
      <c r="S123" s="153"/>
      <c r="T123" s="160"/>
      <c r="U123" s="93"/>
      <c r="V123" s="155"/>
      <c r="W123" s="153"/>
      <c r="X123" s="160"/>
      <c r="Y123" s="93"/>
      <c r="Z123" s="155"/>
      <c r="AA123" s="153"/>
      <c r="AB123" s="160"/>
      <c r="AC123" s="130"/>
      <c r="AD123" s="152"/>
      <c r="AE123" s="152"/>
      <c r="AF123" s="160"/>
      <c r="AG123" s="93"/>
      <c r="AH123" s="152"/>
      <c r="AI123" s="152"/>
      <c r="AJ123" s="160"/>
      <c r="AK123" s="94"/>
      <c r="AL123" s="152"/>
      <c r="AM123" s="152"/>
      <c r="AN123" s="160"/>
      <c r="AO123" s="93"/>
      <c r="AP123" s="152"/>
      <c r="AQ123" s="152"/>
      <c r="AR123" s="160"/>
      <c r="AS123" s="93"/>
      <c r="AT123" s="152"/>
      <c r="AU123" s="152"/>
      <c r="AV123" s="160"/>
      <c r="AW123" s="93"/>
      <c r="AX123" s="152"/>
      <c r="AY123" s="152"/>
      <c r="AZ123" s="160"/>
      <c r="BA123" s="93"/>
      <c r="BB123" s="152"/>
      <c r="BC123" s="152"/>
      <c r="BD123" s="160"/>
      <c r="BE123" s="93"/>
      <c r="BF123" s="152"/>
      <c r="BG123" s="152"/>
      <c r="BH123" s="160"/>
      <c r="BI123" s="93"/>
      <c r="BJ123" s="152"/>
      <c r="BK123" s="152"/>
      <c r="BL123" s="160"/>
      <c r="BM123" s="93"/>
      <c r="BN123" s="152"/>
      <c r="BO123" s="152"/>
      <c r="BP123" s="160"/>
      <c r="BQ123" s="96"/>
      <c r="BR123" s="96"/>
    </row>
    <row r="124" spans="1:256" s="150" customFormat="1" ht="30" customHeight="1">
      <c r="D124" s="159"/>
      <c r="E124" s="145"/>
      <c r="F124" s="171"/>
      <c r="G124" s="153"/>
      <c r="H124" s="160"/>
      <c r="I124" s="91"/>
      <c r="J124" s="171"/>
      <c r="K124" s="153"/>
      <c r="L124" s="160"/>
      <c r="M124" s="91"/>
      <c r="N124" s="172"/>
      <c r="O124" s="153"/>
      <c r="P124" s="160"/>
      <c r="Q124" s="93"/>
      <c r="R124" s="172"/>
      <c r="S124" s="153"/>
      <c r="T124" s="160"/>
      <c r="U124" s="93"/>
      <c r="V124" s="172"/>
      <c r="W124" s="153"/>
      <c r="X124" s="160"/>
      <c r="Y124" s="93"/>
      <c r="Z124" s="172"/>
      <c r="AA124" s="153"/>
      <c r="AB124" s="160"/>
      <c r="AC124" s="119"/>
      <c r="AD124" s="171"/>
      <c r="AE124" s="152"/>
      <c r="AF124" s="160"/>
      <c r="AG124" s="93"/>
      <c r="AH124" s="171"/>
      <c r="AI124" s="152"/>
      <c r="AJ124" s="160"/>
      <c r="AK124" s="94"/>
      <c r="AL124" s="171"/>
      <c r="AM124" s="152"/>
      <c r="AN124" s="160"/>
      <c r="AO124" s="93"/>
      <c r="AP124" s="171"/>
      <c r="AQ124" s="152"/>
      <c r="AR124" s="160"/>
      <c r="AS124" s="93"/>
      <c r="AT124" s="171"/>
      <c r="AU124" s="152"/>
      <c r="AV124" s="160"/>
      <c r="AW124" s="93"/>
      <c r="AX124" s="171"/>
      <c r="AY124" s="152"/>
      <c r="AZ124" s="160"/>
      <c r="BA124" s="93"/>
      <c r="BB124" s="171"/>
      <c r="BC124" s="152"/>
      <c r="BD124" s="160"/>
      <c r="BE124" s="93"/>
      <c r="BF124" s="171"/>
      <c r="BG124" s="152"/>
      <c r="BH124" s="160"/>
      <c r="BI124" s="93"/>
      <c r="BJ124" s="171"/>
      <c r="BK124" s="152"/>
      <c r="BL124" s="160"/>
      <c r="BM124" s="93"/>
      <c r="BN124" s="171"/>
      <c r="BO124" s="152"/>
      <c r="BP124" s="160"/>
      <c r="BQ124" s="96"/>
      <c r="BR124" s="96"/>
    </row>
    <row r="125" spans="1:256" s="150" customFormat="1" ht="30" customHeight="1">
      <c r="D125" s="159"/>
      <c r="E125" s="145"/>
      <c r="F125" s="152"/>
      <c r="G125" s="153"/>
      <c r="H125" s="160"/>
      <c r="I125" s="91"/>
      <c r="J125" s="152"/>
      <c r="K125" s="153"/>
      <c r="L125" s="160"/>
      <c r="M125" s="91"/>
      <c r="N125" s="155"/>
      <c r="O125" s="153"/>
      <c r="P125" s="160"/>
      <c r="Q125" s="93"/>
      <c r="R125" s="155"/>
      <c r="S125" s="153"/>
      <c r="T125" s="160"/>
      <c r="U125" s="93"/>
      <c r="V125" s="155"/>
      <c r="W125" s="153"/>
      <c r="X125" s="160"/>
      <c r="Y125" s="93"/>
      <c r="Z125" s="155"/>
      <c r="AA125" s="153"/>
      <c r="AB125" s="160"/>
      <c r="AC125" s="130"/>
      <c r="AD125" s="152"/>
      <c r="AE125" s="152"/>
      <c r="AF125" s="160"/>
      <c r="AG125" s="93"/>
      <c r="AH125" s="152"/>
      <c r="AI125" s="152"/>
      <c r="AJ125" s="160"/>
      <c r="AK125" s="94"/>
      <c r="AL125" s="152"/>
      <c r="AM125" s="152"/>
      <c r="AN125" s="160"/>
      <c r="AO125" s="93"/>
      <c r="AP125" s="152"/>
      <c r="AQ125" s="152"/>
      <c r="AR125" s="160"/>
      <c r="AS125" s="93"/>
      <c r="AT125" s="152"/>
      <c r="AU125" s="152"/>
      <c r="AV125" s="160"/>
      <c r="AW125" s="93"/>
      <c r="AX125" s="152"/>
      <c r="AY125" s="152"/>
      <c r="AZ125" s="160"/>
      <c r="BA125" s="93"/>
      <c r="BB125" s="152"/>
      <c r="BC125" s="152"/>
      <c r="BD125" s="160"/>
      <c r="BE125" s="93"/>
      <c r="BF125" s="152"/>
      <c r="BG125" s="152"/>
      <c r="BH125" s="160"/>
      <c r="BI125" s="93"/>
      <c r="BJ125" s="152"/>
      <c r="BK125" s="152"/>
      <c r="BL125" s="160"/>
      <c r="BM125" s="93"/>
      <c r="BN125" s="152"/>
      <c r="BO125" s="152"/>
      <c r="BP125" s="160"/>
      <c r="BQ125" s="96"/>
      <c r="BR125" s="96"/>
    </row>
    <row r="126" spans="1:256" s="150" customFormat="1" ht="30" customHeight="1">
      <c r="D126" s="159"/>
      <c r="E126" s="145"/>
      <c r="F126" s="152"/>
      <c r="G126" s="153"/>
      <c r="H126" s="160"/>
      <c r="I126" s="91"/>
      <c r="J126" s="152"/>
      <c r="K126" s="153"/>
      <c r="L126" s="160"/>
      <c r="M126" s="91"/>
      <c r="N126" s="155"/>
      <c r="O126" s="153"/>
      <c r="P126" s="160"/>
      <c r="Q126" s="93"/>
      <c r="R126" s="155"/>
      <c r="S126" s="153"/>
      <c r="T126" s="160"/>
      <c r="U126" s="93"/>
      <c r="V126" s="155"/>
      <c r="W126" s="153"/>
      <c r="X126" s="160"/>
      <c r="Y126" s="93"/>
      <c r="Z126" s="155"/>
      <c r="AA126" s="153"/>
      <c r="AB126" s="160"/>
      <c r="AC126" s="130"/>
      <c r="AD126" s="152"/>
      <c r="AE126" s="152"/>
      <c r="AF126" s="160"/>
      <c r="AG126" s="93"/>
      <c r="AH126" s="152"/>
      <c r="AI126" s="152"/>
      <c r="AJ126" s="160"/>
      <c r="AK126" s="94"/>
      <c r="AL126" s="152"/>
      <c r="AM126" s="152"/>
      <c r="AN126" s="160"/>
      <c r="AO126" s="93"/>
      <c r="AP126" s="152"/>
      <c r="AQ126" s="152"/>
      <c r="AR126" s="160"/>
      <c r="AS126" s="93"/>
      <c r="AT126" s="152"/>
      <c r="AU126" s="152"/>
      <c r="AV126" s="160"/>
      <c r="AW126" s="93"/>
      <c r="AX126" s="152"/>
      <c r="AY126" s="152"/>
      <c r="AZ126" s="160"/>
      <c r="BA126" s="93"/>
      <c r="BB126" s="152"/>
      <c r="BC126" s="152"/>
      <c r="BD126" s="160"/>
      <c r="BE126" s="93"/>
      <c r="BF126" s="152"/>
      <c r="BG126" s="152"/>
      <c r="BH126" s="160"/>
      <c r="BI126" s="93"/>
      <c r="BJ126" s="152"/>
      <c r="BK126" s="152"/>
      <c r="BL126" s="160"/>
      <c r="BM126" s="93"/>
      <c r="BN126" s="152"/>
      <c r="BO126" s="152"/>
      <c r="BP126" s="160"/>
      <c r="BQ126" s="96"/>
      <c r="BR126" s="96"/>
    </row>
    <row r="127" spans="1:256" s="150" customFormat="1" ht="30" customHeight="1">
      <c r="D127" s="159"/>
      <c r="E127" s="145"/>
      <c r="F127" s="152"/>
      <c r="G127" s="153"/>
      <c r="H127" s="160"/>
      <c r="I127" s="91"/>
      <c r="J127" s="152"/>
      <c r="K127" s="153"/>
      <c r="L127" s="160"/>
      <c r="M127" s="91"/>
      <c r="N127" s="155"/>
      <c r="O127" s="153"/>
      <c r="P127" s="160"/>
      <c r="Q127" s="93"/>
      <c r="R127" s="155"/>
      <c r="S127" s="153"/>
      <c r="T127" s="160"/>
      <c r="U127" s="93"/>
      <c r="V127" s="155"/>
      <c r="W127" s="153"/>
      <c r="X127" s="160"/>
      <c r="Y127" s="93"/>
      <c r="Z127" s="155"/>
      <c r="AA127" s="153"/>
      <c r="AB127" s="160"/>
      <c r="AC127" s="130"/>
      <c r="AD127" s="152"/>
      <c r="AE127" s="152"/>
      <c r="AF127" s="160"/>
      <c r="AG127" s="93"/>
      <c r="AH127" s="152"/>
      <c r="AI127" s="152"/>
      <c r="AJ127" s="160"/>
      <c r="AK127" s="94"/>
      <c r="AL127" s="152"/>
      <c r="AM127" s="152"/>
      <c r="AN127" s="160"/>
      <c r="AO127" s="93"/>
      <c r="AP127" s="152"/>
      <c r="AQ127" s="152"/>
      <c r="AR127" s="160"/>
      <c r="AS127" s="93"/>
      <c r="AT127" s="152"/>
      <c r="AU127" s="152"/>
      <c r="AV127" s="160"/>
      <c r="AW127" s="93"/>
      <c r="AX127" s="152"/>
      <c r="AY127" s="152"/>
      <c r="AZ127" s="160"/>
      <c r="BA127" s="93"/>
      <c r="BB127" s="152"/>
      <c r="BC127" s="152"/>
      <c r="BD127" s="160"/>
      <c r="BE127" s="93"/>
      <c r="BF127" s="152"/>
      <c r="BG127" s="152"/>
      <c r="BH127" s="160"/>
      <c r="BI127" s="93"/>
      <c r="BJ127" s="152"/>
      <c r="BK127" s="152"/>
      <c r="BL127" s="160"/>
      <c r="BM127" s="93"/>
      <c r="BN127" s="152"/>
      <c r="BO127" s="152"/>
      <c r="BP127" s="160"/>
      <c r="BQ127" s="96"/>
      <c r="BR127" s="96"/>
    </row>
    <row r="128" spans="1:256" s="150" customFormat="1" ht="30" customHeight="1">
      <c r="D128" s="159"/>
      <c r="E128" s="145"/>
      <c r="F128" s="152"/>
      <c r="G128" s="153"/>
      <c r="H128" s="160"/>
      <c r="I128" s="91"/>
      <c r="J128" s="152"/>
      <c r="K128" s="153"/>
      <c r="L128" s="160"/>
      <c r="M128" s="91"/>
      <c r="N128" s="155"/>
      <c r="O128" s="153"/>
      <c r="P128" s="160"/>
      <c r="Q128" s="93"/>
      <c r="R128" s="155"/>
      <c r="S128" s="153"/>
      <c r="T128" s="160"/>
      <c r="U128" s="93"/>
      <c r="V128" s="155"/>
      <c r="W128" s="153"/>
      <c r="X128" s="160"/>
      <c r="Y128" s="93"/>
      <c r="Z128" s="155"/>
      <c r="AA128" s="153"/>
      <c r="AB128" s="160"/>
      <c r="AC128" s="130"/>
      <c r="AD128" s="152"/>
      <c r="AE128" s="152"/>
      <c r="AF128" s="160"/>
      <c r="AG128" s="93"/>
      <c r="AH128" s="152"/>
      <c r="AI128" s="152"/>
      <c r="AJ128" s="160"/>
      <c r="AK128" s="94"/>
      <c r="AL128" s="152"/>
      <c r="AM128" s="152"/>
      <c r="AN128" s="160"/>
      <c r="AO128" s="93"/>
      <c r="AP128" s="152"/>
      <c r="AQ128" s="152"/>
      <c r="AR128" s="160"/>
      <c r="AS128" s="93"/>
      <c r="AT128" s="152"/>
      <c r="AU128" s="152"/>
      <c r="AV128" s="160"/>
      <c r="AW128" s="93"/>
      <c r="AX128" s="152"/>
      <c r="AY128" s="152"/>
      <c r="AZ128" s="160"/>
      <c r="BA128" s="93"/>
      <c r="BB128" s="152"/>
      <c r="BC128" s="152"/>
      <c r="BD128" s="160"/>
      <c r="BE128" s="93"/>
      <c r="BF128" s="152"/>
      <c r="BG128" s="152"/>
      <c r="BH128" s="160"/>
      <c r="BI128" s="93"/>
      <c r="BJ128" s="152"/>
      <c r="BK128" s="152"/>
      <c r="BL128" s="160"/>
      <c r="BM128" s="93"/>
      <c r="BN128" s="152"/>
      <c r="BO128" s="152"/>
      <c r="BP128" s="160"/>
      <c r="BQ128" s="96"/>
      <c r="BR128" s="96"/>
    </row>
    <row r="129" spans="1:70" s="150" customFormat="1" ht="30" customHeight="1">
      <c r="D129" s="159"/>
      <c r="E129" s="145"/>
      <c r="F129" s="152"/>
      <c r="G129" s="153"/>
      <c r="H129" s="160"/>
      <c r="I129" s="91"/>
      <c r="J129" s="152"/>
      <c r="K129" s="153"/>
      <c r="L129" s="160"/>
      <c r="M129" s="91"/>
      <c r="N129" s="155"/>
      <c r="O129" s="153"/>
      <c r="P129" s="160"/>
      <c r="Q129" s="93"/>
      <c r="R129" s="155"/>
      <c r="S129" s="153"/>
      <c r="T129" s="160"/>
      <c r="U129" s="93"/>
      <c r="V129" s="155"/>
      <c r="W129" s="153"/>
      <c r="X129" s="160"/>
      <c r="Y129" s="93"/>
      <c r="Z129" s="155"/>
      <c r="AA129" s="153"/>
      <c r="AB129" s="160"/>
      <c r="AC129" s="130"/>
      <c r="AD129" s="152"/>
      <c r="AE129" s="152"/>
      <c r="AF129" s="160"/>
      <c r="AG129" s="93"/>
      <c r="AH129" s="152"/>
      <c r="AI129" s="152"/>
      <c r="AJ129" s="160"/>
      <c r="AK129" s="94"/>
      <c r="AL129" s="152"/>
      <c r="AM129" s="152"/>
      <c r="AN129" s="160"/>
      <c r="AO129" s="93"/>
      <c r="AP129" s="152"/>
      <c r="AQ129" s="152"/>
      <c r="AR129" s="160"/>
      <c r="AS129" s="93"/>
      <c r="AT129" s="152"/>
      <c r="AU129" s="152"/>
      <c r="AV129" s="160"/>
      <c r="AW129" s="93"/>
      <c r="AX129" s="152"/>
      <c r="AY129" s="152"/>
      <c r="AZ129" s="160"/>
      <c r="BA129" s="93"/>
      <c r="BB129" s="152"/>
      <c r="BC129" s="152"/>
      <c r="BD129" s="160"/>
      <c r="BE129" s="93"/>
      <c r="BF129" s="152"/>
      <c r="BG129" s="152"/>
      <c r="BH129" s="160"/>
      <c r="BI129" s="93"/>
      <c r="BJ129" s="152"/>
      <c r="BK129" s="152"/>
      <c r="BL129" s="160"/>
      <c r="BM129" s="93"/>
      <c r="BN129" s="152"/>
      <c r="BO129" s="152"/>
      <c r="BP129" s="160"/>
      <c r="BQ129" s="96"/>
      <c r="BR129" s="96"/>
    </row>
    <row r="130" spans="1:70" s="150" customFormat="1" ht="30" customHeight="1">
      <c r="D130" s="159"/>
      <c r="E130" s="145"/>
      <c r="F130" s="152"/>
      <c r="G130" s="153"/>
      <c r="H130" s="160"/>
      <c r="I130" s="91"/>
      <c r="J130" s="152"/>
      <c r="K130" s="153"/>
      <c r="L130" s="160"/>
      <c r="M130" s="91"/>
      <c r="N130" s="155"/>
      <c r="O130" s="153"/>
      <c r="P130" s="160"/>
      <c r="Q130" s="93"/>
      <c r="R130" s="155"/>
      <c r="S130" s="153"/>
      <c r="T130" s="160"/>
      <c r="U130" s="93"/>
      <c r="V130" s="155"/>
      <c r="W130" s="153"/>
      <c r="X130" s="160"/>
      <c r="Y130" s="93"/>
      <c r="Z130" s="155"/>
      <c r="AA130" s="153"/>
      <c r="AB130" s="160"/>
      <c r="AC130" s="130"/>
      <c r="AD130" s="152"/>
      <c r="AE130" s="152"/>
      <c r="AF130" s="160"/>
      <c r="AG130" s="93"/>
      <c r="AH130" s="152"/>
      <c r="AI130" s="152"/>
      <c r="AJ130" s="160"/>
      <c r="AK130" s="94"/>
      <c r="AL130" s="152"/>
      <c r="AM130" s="152"/>
      <c r="AN130" s="160"/>
      <c r="AO130" s="93"/>
      <c r="AP130" s="152"/>
      <c r="AQ130" s="152"/>
      <c r="AR130" s="160"/>
      <c r="AS130" s="93"/>
      <c r="AT130" s="152"/>
      <c r="AU130" s="152"/>
      <c r="AV130" s="160"/>
      <c r="AW130" s="93"/>
      <c r="AX130" s="152"/>
      <c r="AY130" s="152"/>
      <c r="AZ130" s="160"/>
      <c r="BA130" s="93"/>
      <c r="BB130" s="152"/>
      <c r="BC130" s="152"/>
      <c r="BD130" s="160"/>
      <c r="BE130" s="93"/>
      <c r="BF130" s="152"/>
      <c r="BG130" s="152"/>
      <c r="BH130" s="160"/>
      <c r="BI130" s="93"/>
      <c r="BJ130" s="152"/>
      <c r="BK130" s="152"/>
      <c r="BL130" s="160"/>
      <c r="BM130" s="93"/>
      <c r="BN130" s="152"/>
      <c r="BO130" s="152"/>
      <c r="BP130" s="160"/>
      <c r="BQ130" s="96"/>
      <c r="BR130" s="96"/>
    </row>
    <row r="131" spans="1:70" s="150" customFormat="1" ht="30" customHeight="1">
      <c r="A131" s="350"/>
      <c r="B131" s="351"/>
      <c r="C131" s="351"/>
      <c r="D131" s="161"/>
      <c r="E131" s="162"/>
      <c r="F131" s="163"/>
      <c r="G131" s="164"/>
      <c r="H131" s="165"/>
      <c r="I131" s="166"/>
      <c r="J131" s="163"/>
      <c r="K131" s="164"/>
      <c r="L131" s="165"/>
      <c r="M131" s="166"/>
      <c r="N131" s="167"/>
      <c r="O131" s="164"/>
      <c r="P131" s="165"/>
      <c r="Q131" s="166"/>
      <c r="R131" s="167"/>
      <c r="S131" s="164"/>
      <c r="T131" s="165"/>
      <c r="U131" s="166"/>
      <c r="V131" s="167"/>
      <c r="W131" s="164"/>
      <c r="X131" s="165"/>
      <c r="Y131" s="166"/>
      <c r="Z131" s="167"/>
      <c r="AA131" s="164"/>
      <c r="AB131" s="165"/>
      <c r="AC131" s="166"/>
      <c r="AD131" s="163"/>
      <c r="AE131" s="163"/>
      <c r="AF131" s="165"/>
      <c r="AG131" s="166"/>
      <c r="AH131" s="163"/>
      <c r="AI131" s="163"/>
      <c r="AJ131" s="165"/>
      <c r="AK131" s="163"/>
      <c r="AL131" s="163"/>
      <c r="AM131" s="163"/>
      <c r="AN131" s="165"/>
      <c r="AO131" s="166"/>
      <c r="AP131" s="163"/>
      <c r="AQ131" s="163"/>
      <c r="AR131" s="165"/>
      <c r="AS131" s="93"/>
      <c r="AT131" s="163"/>
      <c r="AU131" s="163"/>
      <c r="AV131" s="165"/>
      <c r="AW131" s="166"/>
      <c r="AX131" s="163"/>
      <c r="AY131" s="163"/>
      <c r="AZ131" s="165"/>
      <c r="BA131" s="93"/>
      <c r="BB131" s="163"/>
      <c r="BC131" s="163"/>
      <c r="BD131" s="165"/>
      <c r="BE131" s="166"/>
      <c r="BF131" s="163"/>
      <c r="BG131" s="163"/>
      <c r="BH131" s="165"/>
      <c r="BI131" s="93"/>
      <c r="BJ131" s="163"/>
      <c r="BK131" s="163"/>
      <c r="BL131" s="165"/>
      <c r="BM131" s="166"/>
      <c r="BN131" s="163"/>
      <c r="BO131" s="163"/>
      <c r="BP131" s="165"/>
      <c r="BQ131" s="96"/>
      <c r="BR131" s="96"/>
    </row>
    <row r="132" spans="1:70" s="150" customFormat="1" ht="30" customHeight="1">
      <c r="A132" s="170"/>
      <c r="E132" s="145"/>
      <c r="F132" s="152"/>
      <c r="G132" s="153"/>
      <c r="H132" s="160"/>
      <c r="I132" s="91"/>
      <c r="J132" s="152"/>
      <c r="K132" s="153"/>
      <c r="L132" s="160"/>
      <c r="M132" s="91"/>
      <c r="N132" s="155"/>
      <c r="O132" s="153"/>
      <c r="P132" s="160"/>
      <c r="Q132" s="93"/>
      <c r="R132" s="155"/>
      <c r="S132" s="153"/>
      <c r="T132" s="160"/>
      <c r="U132" s="93"/>
      <c r="V132" s="155"/>
      <c r="W132" s="153"/>
      <c r="X132" s="160"/>
      <c r="Y132" s="93"/>
      <c r="Z132" s="155"/>
      <c r="AA132" s="153"/>
      <c r="AB132" s="160"/>
      <c r="AC132" s="94"/>
      <c r="AD132" s="152"/>
      <c r="AE132" s="152"/>
      <c r="AF132" s="160"/>
      <c r="AG132" s="93"/>
      <c r="AH132" s="152"/>
      <c r="AI132" s="152"/>
      <c r="AJ132" s="160"/>
      <c r="AK132" s="94"/>
      <c r="AL132" s="152"/>
      <c r="AM132" s="152"/>
      <c r="AN132" s="160"/>
      <c r="AO132" s="93"/>
      <c r="AP132" s="152"/>
      <c r="AQ132" s="152"/>
      <c r="AR132" s="160"/>
      <c r="AS132" s="93"/>
      <c r="AT132" s="152"/>
      <c r="AU132" s="152"/>
      <c r="AV132" s="160"/>
      <c r="AW132" s="93"/>
      <c r="AX132" s="152"/>
      <c r="AY132" s="152"/>
      <c r="AZ132" s="160"/>
      <c r="BA132" s="93"/>
      <c r="BB132" s="152"/>
      <c r="BC132" s="152"/>
      <c r="BD132" s="160"/>
      <c r="BE132" s="93"/>
      <c r="BF132" s="152"/>
      <c r="BG132" s="152"/>
      <c r="BH132" s="160"/>
      <c r="BI132" s="93"/>
      <c r="BJ132" s="152"/>
      <c r="BK132" s="152"/>
      <c r="BL132" s="160"/>
      <c r="BM132" s="93"/>
      <c r="BN132" s="152"/>
      <c r="BO132" s="152"/>
      <c r="BP132" s="160"/>
      <c r="BQ132" s="96"/>
      <c r="BR132" s="96"/>
    </row>
    <row r="133" spans="1:70" s="150" customFormat="1" ht="30" customHeight="1">
      <c r="A133" s="343"/>
      <c r="B133" s="344"/>
      <c r="E133" s="145"/>
      <c r="F133" s="152"/>
      <c r="G133" s="153"/>
      <c r="H133" s="160"/>
      <c r="I133" s="91"/>
      <c r="J133" s="152"/>
      <c r="K133" s="153"/>
      <c r="L133" s="160"/>
      <c r="M133" s="91"/>
      <c r="N133" s="155"/>
      <c r="O133" s="153"/>
      <c r="P133" s="160"/>
      <c r="Q133" s="93"/>
      <c r="R133" s="155"/>
      <c r="S133" s="153"/>
      <c r="T133" s="160"/>
      <c r="U133" s="93"/>
      <c r="V133" s="155"/>
      <c r="W133" s="153"/>
      <c r="X133" s="160"/>
      <c r="Y133" s="93"/>
      <c r="Z133" s="155"/>
      <c r="AA133" s="153"/>
      <c r="AB133" s="160"/>
      <c r="AC133" s="94"/>
      <c r="AD133" s="152"/>
      <c r="AE133" s="152"/>
      <c r="AF133" s="160"/>
      <c r="AG133" s="93"/>
      <c r="AH133" s="152"/>
      <c r="AI133" s="152"/>
      <c r="AJ133" s="160"/>
      <c r="AK133" s="94"/>
      <c r="AL133" s="152"/>
      <c r="AM133" s="152"/>
      <c r="AN133" s="160"/>
      <c r="AO133" s="93"/>
      <c r="AP133" s="152"/>
      <c r="AQ133" s="152"/>
      <c r="AR133" s="160"/>
      <c r="AS133" s="93"/>
      <c r="AT133" s="152"/>
      <c r="AU133" s="152"/>
      <c r="AV133" s="160"/>
      <c r="AW133" s="93"/>
      <c r="AX133" s="152"/>
      <c r="AY133" s="152"/>
      <c r="AZ133" s="160"/>
      <c r="BA133" s="93"/>
      <c r="BB133" s="152"/>
      <c r="BC133" s="152"/>
      <c r="BD133" s="160"/>
      <c r="BE133" s="93"/>
      <c r="BF133" s="152"/>
      <c r="BG133" s="152"/>
      <c r="BH133" s="160"/>
      <c r="BI133" s="93"/>
      <c r="BJ133" s="152"/>
      <c r="BK133" s="152"/>
      <c r="BL133" s="160"/>
      <c r="BM133" s="93"/>
      <c r="BN133" s="152"/>
      <c r="BO133" s="152"/>
      <c r="BP133" s="160"/>
      <c r="BQ133" s="96"/>
      <c r="BR133" s="96"/>
    </row>
    <row r="134" spans="1:70" s="150" customFormat="1" ht="30" customHeight="1">
      <c r="A134" s="170"/>
      <c r="D134" s="159"/>
      <c r="E134" s="145"/>
      <c r="F134" s="152"/>
      <c r="G134" s="153"/>
      <c r="H134" s="160"/>
      <c r="I134" s="91"/>
      <c r="J134" s="152"/>
      <c r="K134" s="153"/>
      <c r="L134" s="160"/>
      <c r="M134" s="91"/>
      <c r="N134" s="155"/>
      <c r="O134" s="153"/>
      <c r="P134" s="160"/>
      <c r="Q134" s="93"/>
      <c r="R134" s="155"/>
      <c r="S134" s="153"/>
      <c r="T134" s="160"/>
      <c r="U134" s="93"/>
      <c r="V134" s="155"/>
      <c r="W134" s="153"/>
      <c r="X134" s="160"/>
      <c r="Y134" s="93"/>
      <c r="Z134" s="155"/>
      <c r="AA134" s="153"/>
      <c r="AB134" s="160"/>
      <c r="AC134" s="130"/>
      <c r="AD134" s="152"/>
      <c r="AE134" s="152"/>
      <c r="AF134" s="160"/>
      <c r="AG134" s="93"/>
      <c r="AH134" s="152"/>
      <c r="AI134" s="152"/>
      <c r="AJ134" s="160"/>
      <c r="AK134" s="94"/>
      <c r="AL134" s="152"/>
      <c r="AM134" s="152"/>
      <c r="AN134" s="160"/>
      <c r="AO134" s="93"/>
      <c r="AP134" s="152"/>
      <c r="AQ134" s="152"/>
      <c r="AR134" s="160"/>
      <c r="AS134" s="93"/>
      <c r="AT134" s="152"/>
      <c r="AU134" s="152"/>
      <c r="AV134" s="160"/>
      <c r="AW134" s="93"/>
      <c r="AX134" s="152"/>
      <c r="AY134" s="152"/>
      <c r="AZ134" s="160"/>
      <c r="BA134" s="93"/>
      <c r="BB134" s="152"/>
      <c r="BC134" s="152"/>
      <c r="BD134" s="160"/>
      <c r="BE134" s="93"/>
      <c r="BF134" s="152"/>
      <c r="BG134" s="152"/>
      <c r="BH134" s="160"/>
      <c r="BI134" s="93"/>
      <c r="BJ134" s="152"/>
      <c r="BK134" s="152"/>
      <c r="BL134" s="160"/>
      <c r="BM134" s="93"/>
      <c r="BN134" s="152"/>
      <c r="BO134" s="152"/>
      <c r="BP134" s="160"/>
      <c r="BQ134" s="96"/>
      <c r="BR134" s="96"/>
    </row>
    <row r="135" spans="1:70" s="150" customFormat="1" ht="30" customHeight="1">
      <c r="A135" s="170"/>
      <c r="D135" s="159"/>
      <c r="E135" s="145"/>
      <c r="F135" s="171"/>
      <c r="G135" s="153"/>
      <c r="H135" s="160"/>
      <c r="I135" s="91"/>
      <c r="J135" s="171"/>
      <c r="K135" s="153"/>
      <c r="L135" s="160"/>
      <c r="M135" s="91"/>
      <c r="N135" s="172"/>
      <c r="O135" s="153"/>
      <c r="P135" s="160"/>
      <c r="Q135" s="93"/>
      <c r="R135" s="172"/>
      <c r="S135" s="153"/>
      <c r="T135" s="160"/>
      <c r="U135" s="93"/>
      <c r="V135" s="172"/>
      <c r="W135" s="153"/>
      <c r="X135" s="160"/>
      <c r="Y135" s="93"/>
      <c r="Z135" s="172"/>
      <c r="AA135" s="153"/>
      <c r="AB135" s="160"/>
      <c r="AC135" s="119"/>
      <c r="AD135" s="171"/>
      <c r="AE135" s="152"/>
      <c r="AF135" s="160"/>
      <c r="AG135" s="93"/>
      <c r="AH135" s="171"/>
      <c r="AI135" s="152"/>
      <c r="AJ135" s="160"/>
      <c r="AK135" s="94"/>
      <c r="AL135" s="171"/>
      <c r="AM135" s="152"/>
      <c r="AN135" s="160"/>
      <c r="AO135" s="93"/>
      <c r="AP135" s="171"/>
      <c r="AQ135" s="152"/>
      <c r="AR135" s="160"/>
      <c r="AS135" s="93"/>
      <c r="AT135" s="171"/>
      <c r="AU135" s="152"/>
      <c r="AV135" s="160"/>
      <c r="AW135" s="93"/>
      <c r="AX135" s="171"/>
      <c r="AY135" s="152"/>
      <c r="AZ135" s="160"/>
      <c r="BA135" s="93"/>
      <c r="BB135" s="171"/>
      <c r="BC135" s="152"/>
      <c r="BD135" s="160"/>
      <c r="BE135" s="93"/>
      <c r="BF135" s="171"/>
      <c r="BG135" s="152"/>
      <c r="BH135" s="160"/>
      <c r="BI135" s="93"/>
      <c r="BJ135" s="171"/>
      <c r="BK135" s="152"/>
      <c r="BL135" s="160"/>
      <c r="BM135" s="93"/>
      <c r="BN135" s="171"/>
      <c r="BO135" s="152"/>
      <c r="BP135" s="160"/>
      <c r="BQ135" s="96"/>
      <c r="BR135" s="96"/>
    </row>
    <row r="136" spans="1:70" s="150" customFormat="1" ht="30" customHeight="1">
      <c r="A136" s="170"/>
      <c r="D136" s="159"/>
      <c r="E136" s="145"/>
      <c r="F136" s="171"/>
      <c r="G136" s="153"/>
      <c r="H136" s="160"/>
      <c r="I136" s="91"/>
      <c r="J136" s="171"/>
      <c r="K136" s="153"/>
      <c r="L136" s="160"/>
      <c r="M136" s="91"/>
      <c r="N136" s="172"/>
      <c r="O136" s="153"/>
      <c r="P136" s="160"/>
      <c r="Q136" s="93"/>
      <c r="R136" s="172"/>
      <c r="S136" s="153"/>
      <c r="T136" s="160"/>
      <c r="U136" s="93"/>
      <c r="V136" s="172"/>
      <c r="W136" s="153"/>
      <c r="X136" s="160"/>
      <c r="Y136" s="93"/>
      <c r="Z136" s="172"/>
      <c r="AA136" s="153"/>
      <c r="AB136" s="160"/>
      <c r="AC136" s="119"/>
      <c r="AD136" s="171"/>
      <c r="AE136" s="152"/>
      <c r="AF136" s="160"/>
      <c r="AG136" s="93"/>
      <c r="AH136" s="171"/>
      <c r="AI136" s="152"/>
      <c r="AJ136" s="160"/>
      <c r="AK136" s="94"/>
      <c r="AL136" s="171"/>
      <c r="AM136" s="152"/>
      <c r="AN136" s="160"/>
      <c r="AO136" s="93"/>
      <c r="AP136" s="171"/>
      <c r="AQ136" s="152"/>
      <c r="AR136" s="160"/>
      <c r="AS136" s="93"/>
      <c r="AT136" s="171"/>
      <c r="AU136" s="152"/>
      <c r="AV136" s="160"/>
      <c r="AW136" s="93"/>
      <c r="AX136" s="171"/>
      <c r="AY136" s="152"/>
      <c r="AZ136" s="160"/>
      <c r="BA136" s="93"/>
      <c r="BB136" s="171"/>
      <c r="BC136" s="152"/>
      <c r="BD136" s="160"/>
      <c r="BE136" s="93"/>
      <c r="BF136" s="171"/>
      <c r="BG136" s="152"/>
      <c r="BH136" s="160"/>
      <c r="BI136" s="93"/>
      <c r="BJ136" s="171"/>
      <c r="BK136" s="152"/>
      <c r="BL136" s="160"/>
      <c r="BM136" s="93"/>
      <c r="BN136" s="171"/>
      <c r="BO136" s="152"/>
      <c r="BP136" s="160"/>
      <c r="BQ136" s="96"/>
      <c r="BR136" s="96"/>
    </row>
    <row r="137" spans="1:70" s="183" customFormat="1" ht="30" customHeight="1">
      <c r="A137" s="170"/>
      <c r="B137" s="178"/>
      <c r="C137" s="178"/>
      <c r="D137" s="159"/>
      <c r="E137" s="145"/>
      <c r="F137" s="171"/>
      <c r="G137" s="153"/>
      <c r="H137" s="160"/>
      <c r="I137" s="91"/>
      <c r="J137" s="171"/>
      <c r="K137" s="153"/>
      <c r="L137" s="160"/>
      <c r="M137" s="91"/>
      <c r="N137" s="172"/>
      <c r="O137" s="153"/>
      <c r="P137" s="160"/>
      <c r="Q137" s="179"/>
      <c r="R137" s="172"/>
      <c r="S137" s="153"/>
      <c r="T137" s="160"/>
      <c r="U137" s="179"/>
      <c r="V137" s="172"/>
      <c r="W137" s="153"/>
      <c r="X137" s="160"/>
      <c r="Y137" s="179"/>
      <c r="Z137" s="172"/>
      <c r="AA137" s="153"/>
      <c r="AB137" s="160"/>
      <c r="AC137" s="119"/>
      <c r="AD137" s="171"/>
      <c r="AE137" s="152"/>
      <c r="AF137" s="160"/>
      <c r="AG137" s="179"/>
      <c r="AH137" s="171"/>
      <c r="AI137" s="152"/>
      <c r="AJ137" s="160"/>
      <c r="AK137" s="94"/>
      <c r="AL137" s="171"/>
      <c r="AM137" s="152"/>
      <c r="AN137" s="160"/>
      <c r="AO137" s="179"/>
      <c r="AP137" s="171"/>
      <c r="AQ137" s="152"/>
      <c r="AR137" s="160"/>
      <c r="AS137" s="93"/>
      <c r="AT137" s="171"/>
      <c r="AU137" s="152"/>
      <c r="AV137" s="160"/>
      <c r="AW137" s="179"/>
      <c r="AX137" s="171"/>
      <c r="AY137" s="152"/>
      <c r="AZ137" s="160"/>
      <c r="BA137" s="93"/>
      <c r="BB137" s="171"/>
      <c r="BC137" s="152"/>
      <c r="BD137" s="160"/>
      <c r="BE137" s="179"/>
      <c r="BF137" s="171"/>
      <c r="BG137" s="152"/>
      <c r="BH137" s="160"/>
      <c r="BI137" s="93"/>
      <c r="BJ137" s="171"/>
      <c r="BK137" s="152"/>
      <c r="BL137" s="160"/>
      <c r="BM137" s="179"/>
      <c r="BN137" s="171"/>
      <c r="BO137" s="152"/>
      <c r="BP137" s="160"/>
      <c r="BQ137" s="184"/>
      <c r="BR137" s="184"/>
    </row>
    <row r="138" spans="1:70" s="185" customFormat="1" ht="30" customHeight="1">
      <c r="A138" s="170"/>
      <c r="B138" s="178"/>
      <c r="C138" s="178"/>
      <c r="D138" s="159"/>
      <c r="E138" s="145"/>
      <c r="F138" s="171"/>
      <c r="G138" s="153"/>
      <c r="H138" s="160"/>
      <c r="I138" s="91"/>
      <c r="J138" s="171"/>
      <c r="K138" s="153"/>
      <c r="L138" s="160"/>
      <c r="M138" s="91"/>
      <c r="N138" s="172"/>
      <c r="O138" s="153"/>
      <c r="P138" s="160"/>
      <c r="Q138" s="179"/>
      <c r="R138" s="172"/>
      <c r="S138" s="153"/>
      <c r="T138" s="160"/>
      <c r="U138" s="179"/>
      <c r="V138" s="172"/>
      <c r="W138" s="153"/>
      <c r="X138" s="160"/>
      <c r="Y138" s="179"/>
      <c r="Z138" s="172"/>
      <c r="AA138" s="153"/>
      <c r="AB138" s="160"/>
      <c r="AC138" s="119"/>
      <c r="AD138" s="171"/>
      <c r="AE138" s="152"/>
      <c r="AF138" s="160"/>
      <c r="AG138" s="179"/>
      <c r="AH138" s="171"/>
      <c r="AI138" s="152"/>
      <c r="AJ138" s="160"/>
      <c r="AK138" s="94"/>
      <c r="AL138" s="171"/>
      <c r="AM138" s="152"/>
      <c r="AN138" s="160"/>
      <c r="AO138" s="179"/>
      <c r="AP138" s="171"/>
      <c r="AQ138" s="152"/>
      <c r="AR138" s="160"/>
      <c r="AS138" s="93"/>
      <c r="AT138" s="171"/>
      <c r="AU138" s="152"/>
      <c r="AV138" s="160"/>
      <c r="AW138" s="179"/>
      <c r="AX138" s="171"/>
      <c r="AY138" s="152"/>
      <c r="AZ138" s="160"/>
      <c r="BA138" s="93"/>
      <c r="BB138" s="171"/>
      <c r="BC138" s="152"/>
      <c r="BD138" s="160"/>
      <c r="BE138" s="179"/>
      <c r="BF138" s="171"/>
      <c r="BG138" s="152"/>
      <c r="BH138" s="160"/>
      <c r="BI138" s="93"/>
      <c r="BJ138" s="171"/>
      <c r="BK138" s="152"/>
      <c r="BL138" s="160"/>
      <c r="BM138" s="179"/>
      <c r="BN138" s="171"/>
      <c r="BO138" s="152"/>
      <c r="BP138" s="160"/>
      <c r="BQ138" s="184"/>
      <c r="BR138" s="184"/>
    </row>
    <row r="139" spans="1:70" s="150" customFormat="1" ht="30" customHeight="1">
      <c r="A139" s="170"/>
      <c r="D139" s="159"/>
      <c r="E139" s="145"/>
      <c r="F139" s="171"/>
      <c r="G139" s="153"/>
      <c r="H139" s="160"/>
      <c r="I139" s="91"/>
      <c r="J139" s="171"/>
      <c r="K139" s="153"/>
      <c r="L139" s="160"/>
      <c r="M139" s="91"/>
      <c r="N139" s="172"/>
      <c r="O139" s="153"/>
      <c r="P139" s="160"/>
      <c r="Q139" s="93"/>
      <c r="R139" s="172"/>
      <c r="S139" s="153"/>
      <c r="T139" s="160"/>
      <c r="U139" s="93"/>
      <c r="V139" s="172"/>
      <c r="W139" s="153"/>
      <c r="X139" s="160"/>
      <c r="Y139" s="93"/>
      <c r="Z139" s="172"/>
      <c r="AA139" s="153"/>
      <c r="AB139" s="160"/>
      <c r="AC139" s="119"/>
      <c r="AD139" s="171"/>
      <c r="AE139" s="152"/>
      <c r="AF139" s="160"/>
      <c r="AG139" s="93"/>
      <c r="AH139" s="171"/>
      <c r="AI139" s="152"/>
      <c r="AJ139" s="160"/>
      <c r="AK139" s="94"/>
      <c r="AL139" s="171"/>
      <c r="AM139" s="152"/>
      <c r="AN139" s="160"/>
      <c r="AO139" s="93"/>
      <c r="AP139" s="171"/>
      <c r="AQ139" s="152"/>
      <c r="AR139" s="160"/>
      <c r="AS139" s="93"/>
      <c r="AT139" s="171"/>
      <c r="AU139" s="152"/>
      <c r="AV139" s="160"/>
      <c r="AW139" s="93"/>
      <c r="AX139" s="171"/>
      <c r="AY139" s="152"/>
      <c r="AZ139" s="160"/>
      <c r="BA139" s="93"/>
      <c r="BB139" s="171"/>
      <c r="BC139" s="152"/>
      <c r="BD139" s="160"/>
      <c r="BE139" s="93"/>
      <c r="BF139" s="171"/>
      <c r="BG139" s="152"/>
      <c r="BH139" s="160"/>
      <c r="BI139" s="93"/>
      <c r="BJ139" s="171"/>
      <c r="BK139" s="152"/>
      <c r="BL139" s="160"/>
      <c r="BM139" s="93"/>
      <c r="BN139" s="171"/>
      <c r="BO139" s="152"/>
      <c r="BP139" s="160"/>
      <c r="BQ139" s="96"/>
      <c r="BR139" s="96"/>
    </row>
    <row r="140" spans="1:70" s="150" customFormat="1" ht="30" customHeight="1">
      <c r="A140" s="170"/>
      <c r="D140" s="159"/>
      <c r="E140" s="145"/>
      <c r="F140" s="171"/>
      <c r="G140" s="153"/>
      <c r="H140" s="160"/>
      <c r="I140" s="91"/>
      <c r="J140" s="171"/>
      <c r="K140" s="153"/>
      <c r="L140" s="160"/>
      <c r="M140" s="91"/>
      <c r="N140" s="172"/>
      <c r="O140" s="153"/>
      <c r="P140" s="160"/>
      <c r="Q140" s="93"/>
      <c r="R140" s="172"/>
      <c r="S140" s="153"/>
      <c r="T140" s="160"/>
      <c r="U140" s="93"/>
      <c r="V140" s="172"/>
      <c r="W140" s="153"/>
      <c r="X140" s="160"/>
      <c r="Y140" s="93"/>
      <c r="Z140" s="172"/>
      <c r="AA140" s="153"/>
      <c r="AB140" s="160"/>
      <c r="AC140" s="119"/>
      <c r="AD140" s="171"/>
      <c r="AE140" s="152"/>
      <c r="AF140" s="160"/>
      <c r="AG140" s="93"/>
      <c r="AH140" s="171"/>
      <c r="AI140" s="152"/>
      <c r="AJ140" s="160"/>
      <c r="AK140" s="94"/>
      <c r="AL140" s="171"/>
      <c r="AM140" s="152"/>
      <c r="AN140" s="160"/>
      <c r="AO140" s="93"/>
      <c r="AP140" s="171"/>
      <c r="AQ140" s="152"/>
      <c r="AR140" s="160"/>
      <c r="AS140" s="93"/>
      <c r="AT140" s="171"/>
      <c r="AU140" s="152"/>
      <c r="AV140" s="160"/>
      <c r="AW140" s="93"/>
      <c r="AX140" s="171"/>
      <c r="AY140" s="152"/>
      <c r="AZ140" s="160"/>
      <c r="BA140" s="93"/>
      <c r="BB140" s="171"/>
      <c r="BC140" s="152"/>
      <c r="BD140" s="160"/>
      <c r="BE140" s="93"/>
      <c r="BF140" s="171"/>
      <c r="BG140" s="152"/>
      <c r="BH140" s="160"/>
      <c r="BI140" s="93"/>
      <c r="BJ140" s="171"/>
      <c r="BK140" s="152"/>
      <c r="BL140" s="160"/>
      <c r="BM140" s="93"/>
      <c r="BN140" s="171"/>
      <c r="BO140" s="152"/>
      <c r="BP140" s="160"/>
      <c r="BQ140" s="96"/>
      <c r="BR140" s="96"/>
    </row>
    <row r="141" spans="1:70" s="150" customFormat="1" ht="30" customHeight="1">
      <c r="A141" s="350"/>
      <c r="B141" s="351"/>
      <c r="C141" s="351"/>
      <c r="D141" s="161"/>
      <c r="E141" s="162"/>
      <c r="F141" s="163"/>
      <c r="G141" s="164"/>
      <c r="H141" s="165"/>
      <c r="I141" s="166"/>
      <c r="J141" s="163"/>
      <c r="K141" s="164"/>
      <c r="L141" s="165"/>
      <c r="M141" s="166"/>
      <c r="N141" s="167"/>
      <c r="O141" s="164"/>
      <c r="P141" s="165"/>
      <c r="Q141" s="166"/>
      <c r="R141" s="167"/>
      <c r="S141" s="164"/>
      <c r="T141" s="165"/>
      <c r="U141" s="166"/>
      <c r="V141" s="167"/>
      <c r="W141" s="164"/>
      <c r="X141" s="165"/>
      <c r="Y141" s="166"/>
      <c r="Z141" s="167"/>
      <c r="AA141" s="164"/>
      <c r="AB141" s="165"/>
      <c r="AC141" s="166"/>
      <c r="AD141" s="163"/>
      <c r="AE141" s="163"/>
      <c r="AF141" s="165"/>
      <c r="AG141" s="166"/>
      <c r="AH141" s="163"/>
      <c r="AI141" s="163"/>
      <c r="AJ141" s="165"/>
      <c r="AK141" s="163"/>
      <c r="AL141" s="163"/>
      <c r="AM141" s="163"/>
      <c r="AN141" s="165"/>
      <c r="AO141" s="166"/>
      <c r="AP141" s="163"/>
      <c r="AQ141" s="163"/>
      <c r="AR141" s="165"/>
      <c r="AS141" s="93"/>
      <c r="AT141" s="163"/>
      <c r="AU141" s="163"/>
      <c r="AV141" s="165"/>
      <c r="AW141" s="166"/>
      <c r="AX141" s="163"/>
      <c r="AY141" s="163"/>
      <c r="AZ141" s="165"/>
      <c r="BA141" s="93"/>
      <c r="BB141" s="163"/>
      <c r="BC141" s="163"/>
      <c r="BD141" s="165"/>
      <c r="BE141" s="166"/>
      <c r="BF141" s="163"/>
      <c r="BG141" s="163"/>
      <c r="BH141" s="165"/>
      <c r="BI141" s="93"/>
      <c r="BJ141" s="163"/>
      <c r="BK141" s="163"/>
      <c r="BL141" s="165"/>
      <c r="BM141" s="166"/>
      <c r="BN141" s="163"/>
      <c r="BO141" s="163"/>
      <c r="BP141" s="165"/>
      <c r="BQ141" s="96"/>
      <c r="BR141" s="96"/>
    </row>
    <row r="142" spans="1:70" s="150" customFormat="1" ht="30" customHeight="1">
      <c r="A142" s="170"/>
      <c r="E142" s="145"/>
      <c r="F142" s="152"/>
      <c r="G142" s="153"/>
      <c r="H142" s="160"/>
      <c r="I142" s="91"/>
      <c r="J142" s="152"/>
      <c r="K142" s="153"/>
      <c r="L142" s="160"/>
      <c r="M142" s="91"/>
      <c r="N142" s="155"/>
      <c r="O142" s="153"/>
      <c r="P142" s="160"/>
      <c r="Q142" s="93"/>
      <c r="R142" s="155"/>
      <c r="S142" s="153"/>
      <c r="T142" s="160"/>
      <c r="U142" s="93"/>
      <c r="V142" s="155"/>
      <c r="W142" s="153"/>
      <c r="X142" s="160"/>
      <c r="Y142" s="93"/>
      <c r="Z142" s="155"/>
      <c r="AA142" s="153"/>
      <c r="AB142" s="160"/>
      <c r="AC142" s="94"/>
      <c r="AD142" s="152"/>
      <c r="AE142" s="152"/>
      <c r="AF142" s="160"/>
      <c r="AG142" s="93"/>
      <c r="AH142" s="152"/>
      <c r="AI142" s="152"/>
      <c r="AJ142" s="160"/>
      <c r="AK142" s="94"/>
      <c r="AL142" s="152"/>
      <c r="AM142" s="152"/>
      <c r="AN142" s="160"/>
      <c r="AO142" s="93"/>
      <c r="AP142" s="152"/>
      <c r="AQ142" s="152"/>
      <c r="AR142" s="160"/>
      <c r="AS142" s="93"/>
      <c r="AT142" s="152"/>
      <c r="AU142" s="152"/>
      <c r="AV142" s="160"/>
      <c r="AW142" s="93"/>
      <c r="AX142" s="152"/>
      <c r="AY142" s="152"/>
      <c r="AZ142" s="160"/>
      <c r="BA142" s="93"/>
      <c r="BB142" s="152"/>
      <c r="BC142" s="152"/>
      <c r="BD142" s="160"/>
      <c r="BE142" s="93"/>
      <c r="BF142" s="152"/>
      <c r="BG142" s="152"/>
      <c r="BH142" s="160"/>
      <c r="BI142" s="93"/>
      <c r="BJ142" s="152"/>
      <c r="BK142" s="152"/>
      <c r="BL142" s="160"/>
      <c r="BM142" s="93"/>
      <c r="BN142" s="152"/>
      <c r="BO142" s="152"/>
      <c r="BP142" s="160"/>
      <c r="BQ142" s="96"/>
      <c r="BR142" s="96"/>
    </row>
    <row r="143" spans="1:70" s="150" customFormat="1" ht="30" customHeight="1">
      <c r="A143" s="343"/>
      <c r="B143" s="344"/>
      <c r="E143" s="145"/>
      <c r="F143" s="152"/>
      <c r="G143" s="153"/>
      <c r="H143" s="160"/>
      <c r="I143" s="91"/>
      <c r="J143" s="152"/>
      <c r="K143" s="153"/>
      <c r="L143" s="160"/>
      <c r="M143" s="91"/>
      <c r="N143" s="155"/>
      <c r="O143" s="153"/>
      <c r="P143" s="160"/>
      <c r="Q143" s="93"/>
      <c r="R143" s="155"/>
      <c r="S143" s="153"/>
      <c r="T143" s="160"/>
      <c r="U143" s="93"/>
      <c r="V143" s="155"/>
      <c r="W143" s="153"/>
      <c r="X143" s="160"/>
      <c r="Y143" s="93"/>
      <c r="Z143" s="155"/>
      <c r="AA143" s="153"/>
      <c r="AB143" s="160"/>
      <c r="AC143" s="94"/>
      <c r="AD143" s="152"/>
      <c r="AE143" s="152"/>
      <c r="AF143" s="160"/>
      <c r="AG143" s="93"/>
      <c r="AH143" s="152"/>
      <c r="AI143" s="152"/>
      <c r="AJ143" s="160"/>
      <c r="AK143" s="94"/>
      <c r="AL143" s="152"/>
      <c r="AM143" s="152"/>
      <c r="AN143" s="160"/>
      <c r="AO143" s="93"/>
      <c r="AP143" s="152"/>
      <c r="AQ143" s="152"/>
      <c r="AR143" s="160"/>
      <c r="AS143" s="93"/>
      <c r="AT143" s="152"/>
      <c r="AU143" s="152"/>
      <c r="AV143" s="160"/>
      <c r="AW143" s="93"/>
      <c r="AX143" s="152"/>
      <c r="AY143" s="152"/>
      <c r="AZ143" s="160"/>
      <c r="BA143" s="93"/>
      <c r="BB143" s="152"/>
      <c r="BC143" s="152"/>
      <c r="BD143" s="160"/>
      <c r="BE143" s="93"/>
      <c r="BF143" s="152"/>
      <c r="BG143" s="152"/>
      <c r="BH143" s="160"/>
      <c r="BI143" s="93"/>
      <c r="BJ143" s="152"/>
      <c r="BK143" s="152"/>
      <c r="BL143" s="160"/>
      <c r="BM143" s="93"/>
      <c r="BN143" s="152"/>
      <c r="BO143" s="152"/>
      <c r="BP143" s="160"/>
      <c r="BQ143" s="96"/>
      <c r="BR143" s="96"/>
    </row>
    <row r="144" spans="1:70" s="150" customFormat="1" ht="30" customHeight="1">
      <c r="A144" s="170"/>
      <c r="D144" s="159"/>
      <c r="E144" s="145"/>
      <c r="F144" s="152"/>
      <c r="G144" s="153"/>
      <c r="H144" s="160"/>
      <c r="I144" s="91"/>
      <c r="J144" s="152"/>
      <c r="K144" s="153"/>
      <c r="L144" s="160"/>
      <c r="M144" s="91"/>
      <c r="N144" s="155"/>
      <c r="O144" s="153"/>
      <c r="P144" s="160"/>
      <c r="Q144" s="93"/>
      <c r="R144" s="155"/>
      <c r="S144" s="153"/>
      <c r="T144" s="160"/>
      <c r="U144" s="93"/>
      <c r="V144" s="155"/>
      <c r="W144" s="153"/>
      <c r="X144" s="160"/>
      <c r="Y144" s="93"/>
      <c r="Z144" s="155"/>
      <c r="AA144" s="153"/>
      <c r="AB144" s="160"/>
      <c r="AC144" s="186"/>
      <c r="AD144" s="152"/>
      <c r="AE144" s="152"/>
      <c r="AF144" s="160"/>
      <c r="AG144" s="93"/>
      <c r="AH144" s="152"/>
      <c r="AI144" s="152"/>
      <c r="AJ144" s="160"/>
      <c r="AK144" s="94"/>
      <c r="AL144" s="152"/>
      <c r="AM144" s="152"/>
      <c r="AN144" s="160"/>
      <c r="AO144" s="93"/>
      <c r="AP144" s="152"/>
      <c r="AQ144" s="152"/>
      <c r="AR144" s="160"/>
      <c r="AS144" s="93"/>
      <c r="AT144" s="152"/>
      <c r="AU144" s="152"/>
      <c r="AV144" s="160"/>
      <c r="AW144" s="93"/>
      <c r="AX144" s="152"/>
      <c r="AY144" s="152"/>
      <c r="AZ144" s="160"/>
      <c r="BA144" s="93"/>
      <c r="BB144" s="152"/>
      <c r="BC144" s="152"/>
      <c r="BD144" s="160"/>
      <c r="BE144" s="93"/>
      <c r="BF144" s="152"/>
      <c r="BG144" s="152"/>
      <c r="BH144" s="160"/>
      <c r="BI144" s="93"/>
      <c r="BJ144" s="152"/>
      <c r="BK144" s="152"/>
      <c r="BL144" s="160"/>
      <c r="BM144" s="93"/>
      <c r="BN144" s="152"/>
      <c r="BO144" s="152"/>
      <c r="BP144" s="160"/>
      <c r="BQ144" s="96"/>
      <c r="BR144" s="96"/>
    </row>
    <row r="145" spans="1:70" s="150" customFormat="1" ht="30" customHeight="1">
      <c r="A145" s="170"/>
      <c r="D145" s="159"/>
      <c r="E145" s="145"/>
      <c r="F145" s="171"/>
      <c r="G145" s="153"/>
      <c r="H145" s="160"/>
      <c r="I145" s="91"/>
      <c r="J145" s="171"/>
      <c r="K145" s="153"/>
      <c r="L145" s="160"/>
      <c r="M145" s="91"/>
      <c r="N145" s="172"/>
      <c r="O145" s="153"/>
      <c r="P145" s="160"/>
      <c r="Q145" s="93"/>
      <c r="R145" s="172"/>
      <c r="S145" s="153"/>
      <c r="T145" s="160"/>
      <c r="U145" s="93"/>
      <c r="V145" s="172"/>
      <c r="W145" s="153"/>
      <c r="X145" s="160"/>
      <c r="Y145" s="93"/>
      <c r="Z145" s="172"/>
      <c r="AA145" s="153"/>
      <c r="AB145" s="160"/>
      <c r="AC145" s="187"/>
      <c r="AD145" s="171"/>
      <c r="AE145" s="152"/>
      <c r="AF145" s="160"/>
      <c r="AG145" s="93"/>
      <c r="AH145" s="171"/>
      <c r="AI145" s="152"/>
      <c r="AJ145" s="160"/>
      <c r="AK145" s="94"/>
      <c r="AL145" s="171"/>
      <c r="AM145" s="152"/>
      <c r="AN145" s="160"/>
      <c r="AO145" s="93"/>
      <c r="AP145" s="171"/>
      <c r="AQ145" s="152"/>
      <c r="AR145" s="160"/>
      <c r="AS145" s="93"/>
      <c r="AT145" s="171"/>
      <c r="AU145" s="152"/>
      <c r="AV145" s="160"/>
      <c r="AW145" s="93"/>
      <c r="AX145" s="171"/>
      <c r="AY145" s="152"/>
      <c r="AZ145" s="160"/>
      <c r="BA145" s="93"/>
      <c r="BB145" s="171"/>
      <c r="BC145" s="152"/>
      <c r="BD145" s="160"/>
      <c r="BE145" s="93"/>
      <c r="BF145" s="171"/>
      <c r="BG145" s="152"/>
      <c r="BH145" s="160"/>
      <c r="BI145" s="93"/>
      <c r="BJ145" s="171"/>
      <c r="BK145" s="152"/>
      <c r="BL145" s="160"/>
      <c r="BM145" s="93"/>
      <c r="BN145" s="171"/>
      <c r="BO145" s="152"/>
      <c r="BP145" s="160"/>
      <c r="BQ145" s="96"/>
      <c r="BR145" s="96"/>
    </row>
    <row r="146" spans="1:70" s="150" customFormat="1" ht="30" customHeight="1">
      <c r="A146" s="170"/>
      <c r="D146" s="159"/>
      <c r="E146" s="145"/>
      <c r="F146" s="171"/>
      <c r="G146" s="153"/>
      <c r="H146" s="160"/>
      <c r="I146" s="91"/>
      <c r="J146" s="171"/>
      <c r="K146" s="153"/>
      <c r="L146" s="160"/>
      <c r="M146" s="91"/>
      <c r="N146" s="172"/>
      <c r="O146" s="153"/>
      <c r="P146" s="160"/>
      <c r="Q146" s="93"/>
      <c r="R146" s="172"/>
      <c r="S146" s="153"/>
      <c r="T146" s="160"/>
      <c r="U146" s="93"/>
      <c r="V146" s="172"/>
      <c r="W146" s="153"/>
      <c r="X146" s="160"/>
      <c r="Y146" s="93"/>
      <c r="Z146" s="172"/>
      <c r="AA146" s="153"/>
      <c r="AB146" s="160"/>
      <c r="AC146" s="187"/>
      <c r="AD146" s="171"/>
      <c r="AE146" s="152"/>
      <c r="AF146" s="160"/>
      <c r="AG146" s="93"/>
      <c r="AH146" s="171"/>
      <c r="AI146" s="152"/>
      <c r="AJ146" s="160"/>
      <c r="AK146" s="94"/>
      <c r="AL146" s="171"/>
      <c r="AM146" s="152"/>
      <c r="AN146" s="160"/>
      <c r="AO146" s="93"/>
      <c r="AP146" s="171"/>
      <c r="AQ146" s="152"/>
      <c r="AR146" s="160"/>
      <c r="AS146" s="93"/>
      <c r="AT146" s="171"/>
      <c r="AU146" s="152"/>
      <c r="AV146" s="160"/>
      <c r="AW146" s="93"/>
      <c r="AX146" s="171"/>
      <c r="AY146" s="152"/>
      <c r="AZ146" s="160"/>
      <c r="BA146" s="93"/>
      <c r="BB146" s="171"/>
      <c r="BC146" s="152"/>
      <c r="BD146" s="160"/>
      <c r="BE146" s="93"/>
      <c r="BF146" s="171"/>
      <c r="BG146" s="152"/>
      <c r="BH146" s="160"/>
      <c r="BI146" s="93"/>
      <c r="BJ146" s="171"/>
      <c r="BK146" s="152"/>
      <c r="BL146" s="160"/>
      <c r="BM146" s="93"/>
      <c r="BN146" s="171"/>
      <c r="BO146" s="152"/>
      <c r="BP146" s="160"/>
      <c r="BQ146" s="96"/>
      <c r="BR146" s="96"/>
    </row>
    <row r="147" spans="1:70" s="150" customFormat="1" ht="30" customHeight="1">
      <c r="A147" s="170"/>
      <c r="D147" s="159"/>
      <c r="E147" s="145"/>
      <c r="F147" s="171"/>
      <c r="G147" s="153"/>
      <c r="H147" s="160"/>
      <c r="I147" s="91"/>
      <c r="J147" s="171"/>
      <c r="K147" s="153"/>
      <c r="L147" s="160"/>
      <c r="M147" s="91"/>
      <c r="N147" s="172"/>
      <c r="O147" s="153"/>
      <c r="P147" s="160"/>
      <c r="Q147" s="93"/>
      <c r="R147" s="172"/>
      <c r="S147" s="153"/>
      <c r="T147" s="160"/>
      <c r="U147" s="93"/>
      <c r="V147" s="172"/>
      <c r="W147" s="153"/>
      <c r="X147" s="160"/>
      <c r="Y147" s="93"/>
      <c r="Z147" s="172"/>
      <c r="AA147" s="153"/>
      <c r="AB147" s="160"/>
      <c r="AC147" s="187"/>
      <c r="AD147" s="171"/>
      <c r="AE147" s="152"/>
      <c r="AF147" s="160"/>
      <c r="AG147" s="93"/>
      <c r="AH147" s="171"/>
      <c r="AI147" s="152"/>
      <c r="AJ147" s="160"/>
      <c r="AK147" s="94"/>
      <c r="AL147" s="171"/>
      <c r="AM147" s="152"/>
      <c r="AN147" s="160"/>
      <c r="AO147" s="93"/>
      <c r="AP147" s="171"/>
      <c r="AQ147" s="152"/>
      <c r="AR147" s="160"/>
      <c r="AS147" s="93"/>
      <c r="AT147" s="171"/>
      <c r="AU147" s="152"/>
      <c r="AV147" s="160"/>
      <c r="AW147" s="93"/>
      <c r="AX147" s="171"/>
      <c r="AY147" s="152"/>
      <c r="AZ147" s="160"/>
      <c r="BA147" s="93"/>
      <c r="BB147" s="171"/>
      <c r="BC147" s="152"/>
      <c r="BD147" s="160"/>
      <c r="BE147" s="93"/>
      <c r="BF147" s="171"/>
      <c r="BG147" s="152"/>
      <c r="BH147" s="160"/>
      <c r="BI147" s="93"/>
      <c r="BJ147" s="171"/>
      <c r="BK147" s="152"/>
      <c r="BL147" s="160"/>
      <c r="BM147" s="93"/>
      <c r="BN147" s="171"/>
      <c r="BO147" s="152"/>
      <c r="BP147" s="160"/>
      <c r="BQ147" s="96"/>
      <c r="BR147" s="96"/>
    </row>
    <row r="148" spans="1:70" s="150" customFormat="1" ht="30" customHeight="1">
      <c r="A148" s="170"/>
      <c r="D148" s="159"/>
      <c r="E148" s="145"/>
      <c r="F148" s="152"/>
      <c r="G148" s="153"/>
      <c r="H148" s="160"/>
      <c r="I148" s="91"/>
      <c r="J148" s="152"/>
      <c r="K148" s="153"/>
      <c r="L148" s="160"/>
      <c r="M148" s="91"/>
      <c r="N148" s="155"/>
      <c r="O148" s="153"/>
      <c r="P148" s="160"/>
      <c r="Q148" s="93"/>
      <c r="R148" s="155"/>
      <c r="S148" s="153"/>
      <c r="T148" s="160"/>
      <c r="U148" s="93"/>
      <c r="V148" s="155"/>
      <c r="W148" s="153"/>
      <c r="X148" s="160"/>
      <c r="Y148" s="93"/>
      <c r="Z148" s="155"/>
      <c r="AA148" s="153"/>
      <c r="AB148" s="160"/>
      <c r="AC148" s="186"/>
      <c r="AD148" s="152"/>
      <c r="AE148" s="152"/>
      <c r="AF148" s="160"/>
      <c r="AG148" s="93"/>
      <c r="AH148" s="152"/>
      <c r="AI148" s="152"/>
      <c r="AJ148" s="160"/>
      <c r="AK148" s="94"/>
      <c r="AL148" s="152"/>
      <c r="AM148" s="152"/>
      <c r="AN148" s="160"/>
      <c r="AO148" s="93"/>
      <c r="AP148" s="152"/>
      <c r="AQ148" s="152"/>
      <c r="AR148" s="160"/>
      <c r="AS148" s="93"/>
      <c r="AT148" s="152"/>
      <c r="AU148" s="152"/>
      <c r="AV148" s="160"/>
      <c r="AW148" s="93"/>
      <c r="AX148" s="152"/>
      <c r="AY148" s="152"/>
      <c r="AZ148" s="160"/>
      <c r="BA148" s="93"/>
      <c r="BB148" s="152"/>
      <c r="BC148" s="152"/>
      <c r="BD148" s="160"/>
      <c r="BE148" s="93"/>
      <c r="BF148" s="152"/>
      <c r="BG148" s="152"/>
      <c r="BH148" s="160"/>
      <c r="BI148" s="93"/>
      <c r="BJ148" s="152"/>
      <c r="BK148" s="152"/>
      <c r="BL148" s="160"/>
      <c r="BM148" s="93"/>
      <c r="BN148" s="152"/>
      <c r="BO148" s="152"/>
      <c r="BP148" s="160"/>
      <c r="BQ148" s="96"/>
      <c r="BR148" s="96"/>
    </row>
    <row r="149" spans="1:70" s="150" customFormat="1" ht="30" customHeight="1">
      <c r="A149" s="170"/>
      <c r="D149" s="159"/>
      <c r="E149" s="145"/>
      <c r="F149" s="171"/>
      <c r="G149" s="153"/>
      <c r="H149" s="160"/>
      <c r="I149" s="91"/>
      <c r="J149" s="171"/>
      <c r="K149" s="153"/>
      <c r="L149" s="160"/>
      <c r="M149" s="91"/>
      <c r="N149" s="172"/>
      <c r="O149" s="153"/>
      <c r="P149" s="160"/>
      <c r="Q149" s="93"/>
      <c r="R149" s="172"/>
      <c r="S149" s="153"/>
      <c r="T149" s="160"/>
      <c r="U149" s="93"/>
      <c r="V149" s="172"/>
      <c r="W149" s="153"/>
      <c r="X149" s="160"/>
      <c r="Y149" s="93"/>
      <c r="Z149" s="172"/>
      <c r="AA149" s="153"/>
      <c r="AB149" s="160"/>
      <c r="AC149" s="187"/>
      <c r="AD149" s="171"/>
      <c r="AE149" s="152"/>
      <c r="AF149" s="160"/>
      <c r="AG149" s="93"/>
      <c r="AH149" s="171"/>
      <c r="AI149" s="152"/>
      <c r="AJ149" s="160"/>
      <c r="AK149" s="94"/>
      <c r="AL149" s="171"/>
      <c r="AM149" s="152"/>
      <c r="AN149" s="160"/>
      <c r="AO149" s="93"/>
      <c r="AP149" s="171"/>
      <c r="AQ149" s="152"/>
      <c r="AR149" s="160"/>
      <c r="AS149" s="93"/>
      <c r="AT149" s="171"/>
      <c r="AU149" s="152"/>
      <c r="AV149" s="160"/>
      <c r="AW149" s="93"/>
      <c r="AX149" s="171"/>
      <c r="AY149" s="152"/>
      <c r="AZ149" s="160"/>
      <c r="BA149" s="93"/>
      <c r="BB149" s="171"/>
      <c r="BC149" s="152"/>
      <c r="BD149" s="160"/>
      <c r="BE149" s="93"/>
      <c r="BF149" s="171"/>
      <c r="BG149" s="152"/>
      <c r="BH149" s="160"/>
      <c r="BI149" s="93"/>
      <c r="BJ149" s="171"/>
      <c r="BK149" s="152"/>
      <c r="BL149" s="160"/>
      <c r="BM149" s="93"/>
      <c r="BN149" s="171"/>
      <c r="BO149" s="152"/>
      <c r="BP149" s="160"/>
      <c r="BQ149" s="96"/>
      <c r="BR149" s="96"/>
    </row>
    <row r="150" spans="1:70" s="176" customFormat="1" ht="30" customHeight="1">
      <c r="A150" s="170"/>
      <c r="B150" s="178"/>
      <c r="C150" s="178"/>
      <c r="D150" s="159"/>
      <c r="E150" s="145"/>
      <c r="F150" s="171"/>
      <c r="G150" s="153"/>
      <c r="H150" s="160"/>
      <c r="I150" s="91"/>
      <c r="J150" s="171"/>
      <c r="K150" s="153"/>
      <c r="L150" s="160"/>
      <c r="M150" s="91"/>
      <c r="N150" s="172"/>
      <c r="O150" s="153"/>
      <c r="P150" s="160"/>
      <c r="Q150" s="179"/>
      <c r="R150" s="172"/>
      <c r="S150" s="153"/>
      <c r="T150" s="160"/>
      <c r="U150" s="179"/>
      <c r="V150" s="172"/>
      <c r="W150" s="153"/>
      <c r="X150" s="160"/>
      <c r="Y150" s="179"/>
      <c r="Z150" s="172"/>
      <c r="AA150" s="153"/>
      <c r="AB150" s="160"/>
      <c r="AC150" s="187"/>
      <c r="AD150" s="171"/>
      <c r="AE150" s="152"/>
      <c r="AF150" s="160"/>
      <c r="AG150" s="179"/>
      <c r="AH150" s="171"/>
      <c r="AI150" s="152"/>
      <c r="AJ150" s="160"/>
      <c r="AK150" s="94"/>
      <c r="AL150" s="171"/>
      <c r="AM150" s="152"/>
      <c r="AN150" s="160"/>
      <c r="AO150" s="179"/>
      <c r="AP150" s="171"/>
      <c r="AQ150" s="152"/>
      <c r="AR150" s="160"/>
      <c r="AS150" s="93"/>
      <c r="AT150" s="171"/>
      <c r="AU150" s="152"/>
      <c r="AV150" s="160"/>
      <c r="AW150" s="179"/>
      <c r="AX150" s="171"/>
      <c r="AY150" s="152"/>
      <c r="AZ150" s="160"/>
      <c r="BA150" s="93"/>
      <c r="BB150" s="171"/>
      <c r="BC150" s="152"/>
      <c r="BD150" s="160"/>
      <c r="BE150" s="179"/>
      <c r="BF150" s="171"/>
      <c r="BG150" s="152"/>
      <c r="BH150" s="160"/>
      <c r="BI150" s="93"/>
      <c r="BJ150" s="171"/>
      <c r="BK150" s="152"/>
      <c r="BL150" s="160"/>
      <c r="BM150" s="179"/>
      <c r="BN150" s="171"/>
      <c r="BO150" s="152"/>
      <c r="BP150" s="160"/>
      <c r="BQ150" s="96"/>
      <c r="BR150" s="96"/>
    </row>
    <row r="151" spans="1:70" s="176" customFormat="1" ht="30" customHeight="1">
      <c r="A151" s="345"/>
      <c r="B151" s="346"/>
      <c r="C151" s="346"/>
      <c r="D151" s="189"/>
      <c r="E151" s="190"/>
      <c r="F151" s="163"/>
      <c r="G151" s="164"/>
      <c r="H151" s="165"/>
      <c r="I151" s="166"/>
      <c r="J151" s="163"/>
      <c r="K151" s="164"/>
      <c r="L151" s="165"/>
      <c r="M151" s="166"/>
      <c r="N151" s="167"/>
      <c r="O151" s="164"/>
      <c r="P151" s="165"/>
      <c r="Q151" s="191"/>
      <c r="R151" s="167"/>
      <c r="S151" s="164"/>
      <c r="T151" s="165"/>
      <c r="U151" s="191"/>
      <c r="V151" s="167"/>
      <c r="W151" s="164"/>
      <c r="X151" s="165"/>
      <c r="Y151" s="191"/>
      <c r="Z151" s="167"/>
      <c r="AA151" s="164"/>
      <c r="AB151" s="165"/>
      <c r="AC151" s="191"/>
      <c r="AD151" s="163"/>
      <c r="AE151" s="163"/>
      <c r="AF151" s="165"/>
      <c r="AG151" s="191"/>
      <c r="AH151" s="163"/>
      <c r="AI151" s="163"/>
      <c r="AJ151" s="165"/>
      <c r="AK151" s="192"/>
      <c r="AL151" s="163"/>
      <c r="AM151" s="163"/>
      <c r="AN151" s="165"/>
      <c r="AO151" s="191"/>
      <c r="AP151" s="163"/>
      <c r="AQ151" s="163"/>
      <c r="AR151" s="165"/>
      <c r="AS151" s="93"/>
      <c r="AT151" s="163"/>
      <c r="AU151" s="163"/>
      <c r="AV151" s="165"/>
      <c r="AW151" s="191"/>
      <c r="AX151" s="163"/>
      <c r="AY151" s="163"/>
      <c r="AZ151" s="165"/>
      <c r="BA151" s="93"/>
      <c r="BB151" s="163"/>
      <c r="BC151" s="163"/>
      <c r="BD151" s="165"/>
      <c r="BE151" s="191"/>
      <c r="BF151" s="163"/>
      <c r="BG151" s="163"/>
      <c r="BH151" s="165"/>
      <c r="BI151" s="93"/>
      <c r="BJ151" s="163"/>
      <c r="BK151" s="163"/>
      <c r="BL151" s="165"/>
      <c r="BM151" s="191"/>
      <c r="BN151" s="163"/>
      <c r="BO151" s="163"/>
      <c r="BP151" s="165"/>
      <c r="BQ151" s="96"/>
      <c r="BR151" s="96"/>
    </row>
    <row r="152" spans="1:70" s="176" customFormat="1" ht="30" customHeight="1">
      <c r="A152" s="345"/>
      <c r="B152" s="346"/>
      <c r="C152" s="346"/>
      <c r="D152" s="193"/>
      <c r="E152" s="190"/>
      <c r="F152" s="163"/>
      <c r="G152" s="164"/>
      <c r="H152" s="165"/>
      <c r="I152" s="166"/>
      <c r="J152" s="163"/>
      <c r="K152" s="164"/>
      <c r="L152" s="165"/>
      <c r="M152" s="166"/>
      <c r="N152" s="167"/>
      <c r="O152" s="164"/>
      <c r="P152" s="165"/>
      <c r="Q152" s="191"/>
      <c r="R152" s="167"/>
      <c r="S152" s="164"/>
      <c r="T152" s="165"/>
      <c r="U152" s="191"/>
      <c r="V152" s="167"/>
      <c r="W152" s="164"/>
      <c r="X152" s="165"/>
      <c r="Y152" s="191"/>
      <c r="Z152" s="167"/>
      <c r="AA152" s="164"/>
      <c r="AB152" s="165"/>
      <c r="AC152" s="192"/>
      <c r="AD152" s="163"/>
      <c r="AE152" s="163"/>
      <c r="AF152" s="165"/>
      <c r="AG152" s="191"/>
      <c r="AH152" s="163"/>
      <c r="AI152" s="163"/>
      <c r="AJ152" s="165"/>
      <c r="AK152" s="192"/>
      <c r="AL152" s="163"/>
      <c r="AM152" s="163"/>
      <c r="AN152" s="165"/>
      <c r="AO152" s="191"/>
      <c r="AP152" s="163"/>
      <c r="AQ152" s="163"/>
      <c r="AR152" s="165"/>
      <c r="AS152" s="93"/>
      <c r="AT152" s="163"/>
      <c r="AU152" s="163"/>
      <c r="AV152" s="165"/>
      <c r="AW152" s="191"/>
      <c r="AX152" s="163"/>
      <c r="AY152" s="163"/>
      <c r="AZ152" s="165"/>
      <c r="BA152" s="93"/>
      <c r="BB152" s="163"/>
      <c r="BC152" s="163"/>
      <c r="BD152" s="165"/>
      <c r="BE152" s="191"/>
      <c r="BF152" s="163"/>
      <c r="BG152" s="163"/>
      <c r="BH152" s="165"/>
      <c r="BI152" s="93"/>
      <c r="BJ152" s="163"/>
      <c r="BK152" s="163"/>
      <c r="BL152" s="165"/>
      <c r="BM152" s="191"/>
      <c r="BN152" s="163"/>
      <c r="BO152" s="163"/>
      <c r="BP152" s="165"/>
      <c r="BQ152" s="96"/>
      <c r="BR152" s="96"/>
    </row>
    <row r="153" spans="1:70" s="176" customFormat="1" ht="30" customHeight="1">
      <c r="A153" s="194"/>
      <c r="B153" s="195"/>
      <c r="C153" s="195"/>
      <c r="D153" s="193"/>
      <c r="E153" s="190"/>
      <c r="F153" s="163"/>
      <c r="G153" s="164"/>
      <c r="H153" s="165"/>
      <c r="I153" s="166"/>
      <c r="J153" s="163"/>
      <c r="K153" s="164"/>
      <c r="L153" s="165"/>
      <c r="M153" s="166"/>
      <c r="N153" s="167"/>
      <c r="O153" s="164"/>
      <c r="P153" s="165"/>
      <c r="Q153" s="191"/>
      <c r="R153" s="167"/>
      <c r="S153" s="164"/>
      <c r="T153" s="165"/>
      <c r="U153" s="191"/>
      <c r="V153" s="167"/>
      <c r="W153" s="164"/>
      <c r="X153" s="165"/>
      <c r="Y153" s="191"/>
      <c r="Z153" s="167"/>
      <c r="AA153" s="164"/>
      <c r="AB153" s="165"/>
      <c r="AC153" s="192"/>
      <c r="AD153" s="163"/>
      <c r="AE153" s="163"/>
      <c r="AF153" s="165"/>
      <c r="AG153" s="191"/>
      <c r="AH153" s="163"/>
      <c r="AI153" s="163"/>
      <c r="AJ153" s="165"/>
      <c r="AK153" s="192"/>
      <c r="AL153" s="163"/>
      <c r="AM153" s="163"/>
      <c r="AN153" s="165"/>
      <c r="AO153" s="191"/>
      <c r="AP153" s="163"/>
      <c r="AQ153" s="163"/>
      <c r="AR153" s="165"/>
      <c r="AS153" s="93"/>
      <c r="AT153" s="163"/>
      <c r="AU153" s="163"/>
      <c r="AV153" s="165"/>
      <c r="AW153" s="191"/>
      <c r="AX153" s="163"/>
      <c r="AY153" s="163"/>
      <c r="AZ153" s="165"/>
      <c r="BA153" s="93"/>
      <c r="BB153" s="163"/>
      <c r="BC153" s="163"/>
      <c r="BD153" s="165"/>
      <c r="BE153" s="191"/>
      <c r="BF153" s="163"/>
      <c r="BG153" s="163"/>
      <c r="BH153" s="165"/>
      <c r="BI153" s="93"/>
      <c r="BJ153" s="163"/>
      <c r="BK153" s="163"/>
      <c r="BL153" s="165"/>
      <c r="BM153" s="191"/>
      <c r="BN153" s="163"/>
      <c r="BO153" s="163"/>
      <c r="BP153" s="165"/>
      <c r="BQ153" s="96"/>
      <c r="BR153" s="96"/>
    </row>
    <row r="154" spans="1:70" s="150" customFormat="1" ht="30" customHeight="1">
      <c r="A154" s="194"/>
      <c r="B154" s="195"/>
      <c r="C154" s="195"/>
      <c r="D154" s="193"/>
      <c r="E154" s="190"/>
      <c r="F154" s="163"/>
      <c r="G154" s="164"/>
      <c r="H154" s="165"/>
      <c r="I154" s="166"/>
      <c r="J154" s="163"/>
      <c r="K154" s="164"/>
      <c r="L154" s="165"/>
      <c r="M154" s="166"/>
      <c r="N154" s="167"/>
      <c r="O154" s="164"/>
      <c r="P154" s="165"/>
      <c r="Q154" s="191"/>
      <c r="R154" s="167"/>
      <c r="S154" s="164"/>
      <c r="T154" s="165"/>
      <c r="U154" s="191"/>
      <c r="V154" s="167"/>
      <c r="W154" s="164"/>
      <c r="X154" s="165"/>
      <c r="Y154" s="191"/>
      <c r="Z154" s="167"/>
      <c r="AA154" s="164"/>
      <c r="AB154" s="165"/>
      <c r="AC154" s="192"/>
      <c r="AD154" s="163"/>
      <c r="AE154" s="163"/>
      <c r="AF154" s="165"/>
      <c r="AG154" s="191"/>
      <c r="AH154" s="163"/>
      <c r="AI154" s="163"/>
      <c r="AJ154" s="165"/>
      <c r="AK154" s="192"/>
      <c r="AL154" s="163"/>
      <c r="AM154" s="163"/>
      <c r="AN154" s="165"/>
      <c r="AO154" s="191"/>
      <c r="AP154" s="163"/>
      <c r="AQ154" s="163"/>
      <c r="AR154" s="165"/>
      <c r="AS154" s="93"/>
      <c r="AT154" s="163"/>
      <c r="AU154" s="163"/>
      <c r="AV154" s="165"/>
      <c r="AW154" s="191"/>
      <c r="AX154" s="163"/>
      <c r="AY154" s="163"/>
      <c r="AZ154" s="165"/>
      <c r="BA154" s="93"/>
      <c r="BB154" s="163"/>
      <c r="BC154" s="163"/>
      <c r="BD154" s="165"/>
      <c r="BE154" s="191"/>
      <c r="BF154" s="163"/>
      <c r="BG154" s="163"/>
      <c r="BH154" s="165"/>
      <c r="BI154" s="93"/>
      <c r="BJ154" s="163"/>
      <c r="BK154" s="163"/>
      <c r="BL154" s="165"/>
      <c r="BM154" s="191"/>
      <c r="BN154" s="163"/>
      <c r="BO154" s="163"/>
      <c r="BP154" s="165"/>
      <c r="BQ154" s="96"/>
      <c r="BR154" s="96"/>
    </row>
    <row r="155" spans="1:70" s="150" customFormat="1" ht="30" customHeight="1">
      <c r="A155" s="343"/>
      <c r="B155" s="344"/>
      <c r="E155" s="145"/>
      <c r="F155" s="152"/>
      <c r="G155" s="153"/>
      <c r="H155" s="160"/>
      <c r="I155" s="91"/>
      <c r="J155" s="152"/>
      <c r="K155" s="153"/>
      <c r="L155" s="160"/>
      <c r="M155" s="91"/>
      <c r="N155" s="155"/>
      <c r="O155" s="153"/>
      <c r="P155" s="160"/>
      <c r="Q155" s="93"/>
      <c r="R155" s="155"/>
      <c r="S155" s="153"/>
      <c r="T155" s="160"/>
      <c r="U155" s="93"/>
      <c r="V155" s="155"/>
      <c r="W155" s="153"/>
      <c r="X155" s="160"/>
      <c r="Y155" s="93"/>
      <c r="Z155" s="155"/>
      <c r="AA155" s="153"/>
      <c r="AB155" s="160"/>
      <c r="AC155" s="94"/>
      <c r="AD155" s="152"/>
      <c r="AE155" s="152"/>
      <c r="AF155" s="160"/>
      <c r="AG155" s="93"/>
      <c r="AH155" s="152"/>
      <c r="AI155" s="152"/>
      <c r="AJ155" s="160"/>
      <c r="AK155" s="196"/>
      <c r="AL155" s="152"/>
      <c r="AM155" s="152"/>
      <c r="AN155" s="160"/>
      <c r="AO155" s="93"/>
      <c r="AP155" s="152"/>
      <c r="AQ155" s="152"/>
      <c r="AR155" s="160"/>
      <c r="AS155" s="93"/>
      <c r="AT155" s="152"/>
      <c r="AU155" s="152"/>
      <c r="AV155" s="160"/>
      <c r="AW155" s="93"/>
      <c r="AX155" s="152"/>
      <c r="AY155" s="152"/>
      <c r="AZ155" s="160"/>
      <c r="BA155" s="93"/>
      <c r="BB155" s="152"/>
      <c r="BC155" s="152"/>
      <c r="BD155" s="160"/>
      <c r="BE155" s="93"/>
      <c r="BF155" s="152"/>
      <c r="BG155" s="152"/>
      <c r="BH155" s="160"/>
      <c r="BI155" s="93"/>
      <c r="BJ155" s="152"/>
      <c r="BK155" s="152"/>
      <c r="BL155" s="160"/>
      <c r="BM155" s="93"/>
      <c r="BN155" s="152"/>
      <c r="BO155" s="152"/>
      <c r="BP155" s="160"/>
      <c r="BQ155" s="96"/>
      <c r="BR155" s="96"/>
    </row>
    <row r="156" spans="1:70" s="150" customFormat="1" ht="30" customHeight="1">
      <c r="A156" s="170"/>
      <c r="D156" s="159"/>
      <c r="E156" s="145"/>
      <c r="F156" s="152"/>
      <c r="G156" s="153"/>
      <c r="H156" s="160"/>
      <c r="I156" s="91"/>
      <c r="J156" s="152"/>
      <c r="K156" s="153"/>
      <c r="L156" s="160"/>
      <c r="M156" s="91"/>
      <c r="N156" s="155"/>
      <c r="O156" s="153"/>
      <c r="P156" s="160"/>
      <c r="Q156" s="93"/>
      <c r="R156" s="155"/>
      <c r="S156" s="153"/>
      <c r="T156" s="160"/>
      <c r="U156" s="93"/>
      <c r="V156" s="155"/>
      <c r="W156" s="153"/>
      <c r="X156" s="160"/>
      <c r="Y156" s="93"/>
      <c r="Z156" s="155"/>
      <c r="AA156" s="153"/>
      <c r="AB156" s="160"/>
      <c r="AC156" s="93"/>
      <c r="AD156" s="152"/>
      <c r="AE156" s="152"/>
      <c r="AF156" s="160"/>
      <c r="AG156" s="93"/>
      <c r="AH156" s="152"/>
      <c r="AI156" s="152"/>
      <c r="AJ156" s="160"/>
      <c r="AK156" s="94"/>
      <c r="AL156" s="152"/>
      <c r="AM156" s="152"/>
      <c r="AN156" s="160"/>
      <c r="AO156" s="93"/>
      <c r="AP156" s="152"/>
      <c r="AQ156" s="152"/>
      <c r="AR156" s="160"/>
      <c r="AS156" s="93"/>
      <c r="AT156" s="152"/>
      <c r="AU156" s="152"/>
      <c r="AV156" s="160"/>
      <c r="AW156" s="93"/>
      <c r="AX156" s="152"/>
      <c r="AY156" s="152"/>
      <c r="AZ156" s="160"/>
      <c r="BA156" s="93"/>
      <c r="BB156" s="152"/>
      <c r="BC156" s="152"/>
      <c r="BD156" s="160"/>
      <c r="BE156" s="93"/>
      <c r="BF156" s="152"/>
      <c r="BG156" s="152"/>
      <c r="BH156" s="160"/>
      <c r="BI156" s="93"/>
      <c r="BJ156" s="152"/>
      <c r="BK156" s="152"/>
      <c r="BL156" s="160"/>
      <c r="BM156" s="93"/>
      <c r="BN156" s="152"/>
      <c r="BO156" s="152"/>
      <c r="BP156" s="160"/>
      <c r="BQ156" s="96"/>
      <c r="BR156" s="96"/>
    </row>
    <row r="157" spans="1:70" s="150" customFormat="1" ht="30" customHeight="1">
      <c r="A157" s="170"/>
      <c r="D157" s="159"/>
      <c r="E157" s="145"/>
      <c r="F157" s="152"/>
      <c r="G157" s="153"/>
      <c r="H157" s="160"/>
      <c r="I157" s="91"/>
      <c r="J157" s="152"/>
      <c r="K157" s="153"/>
      <c r="L157" s="160"/>
      <c r="M157" s="91"/>
      <c r="N157" s="155"/>
      <c r="O157" s="153"/>
      <c r="P157" s="160"/>
      <c r="Q157" s="93"/>
      <c r="R157" s="155"/>
      <c r="S157" s="153"/>
      <c r="T157" s="160"/>
      <c r="U157" s="93"/>
      <c r="V157" s="155"/>
      <c r="W157" s="153"/>
      <c r="X157" s="160"/>
      <c r="Y157" s="93"/>
      <c r="Z157" s="155"/>
      <c r="AA157" s="153"/>
      <c r="AB157" s="160"/>
      <c r="AC157" s="93"/>
      <c r="AD157" s="152"/>
      <c r="AE157" s="152"/>
      <c r="AF157" s="160"/>
      <c r="AG157" s="93"/>
      <c r="AH157" s="152"/>
      <c r="AI157" s="152"/>
      <c r="AJ157" s="160"/>
      <c r="AK157" s="94"/>
      <c r="AL157" s="152"/>
      <c r="AM157" s="152"/>
      <c r="AN157" s="160"/>
      <c r="AO157" s="93"/>
      <c r="AP157" s="152"/>
      <c r="AQ157" s="152"/>
      <c r="AR157" s="160"/>
      <c r="AS157" s="93"/>
      <c r="AT157" s="152"/>
      <c r="AU157" s="152"/>
      <c r="AV157" s="160"/>
      <c r="AW157" s="93"/>
      <c r="AX157" s="152"/>
      <c r="AY157" s="152"/>
      <c r="AZ157" s="160"/>
      <c r="BA157" s="93"/>
      <c r="BB157" s="152"/>
      <c r="BC157" s="152"/>
      <c r="BD157" s="160"/>
      <c r="BE157" s="93"/>
      <c r="BF157" s="152"/>
      <c r="BG157" s="152"/>
      <c r="BH157" s="160"/>
      <c r="BI157" s="93"/>
      <c r="BJ157" s="152"/>
      <c r="BK157" s="152"/>
      <c r="BL157" s="160"/>
      <c r="BM157" s="93"/>
      <c r="BN157" s="152"/>
      <c r="BO157" s="152"/>
      <c r="BP157" s="160"/>
      <c r="BQ157" s="96"/>
      <c r="BR157" s="96"/>
    </row>
    <row r="158" spans="1:70" s="150" customFormat="1" ht="30" customHeight="1">
      <c r="A158" s="170"/>
      <c r="D158" s="159"/>
      <c r="E158" s="145"/>
      <c r="F158" s="152"/>
      <c r="G158" s="153"/>
      <c r="H158" s="160"/>
      <c r="I158" s="91"/>
      <c r="J158" s="152"/>
      <c r="K158" s="153"/>
      <c r="L158" s="160"/>
      <c r="M158" s="91"/>
      <c r="N158" s="155"/>
      <c r="O158" s="153"/>
      <c r="P158" s="160"/>
      <c r="Q158" s="93"/>
      <c r="R158" s="155"/>
      <c r="S158" s="153"/>
      <c r="T158" s="160"/>
      <c r="U158" s="93"/>
      <c r="V158" s="155"/>
      <c r="W158" s="153"/>
      <c r="X158" s="160"/>
      <c r="Y158" s="93"/>
      <c r="Z158" s="155"/>
      <c r="AA158" s="153"/>
      <c r="AB158" s="160"/>
      <c r="AC158" s="93"/>
      <c r="AD158" s="152"/>
      <c r="AE158" s="152"/>
      <c r="AF158" s="160"/>
      <c r="AG158" s="93"/>
      <c r="AH158" s="152"/>
      <c r="AI158" s="152"/>
      <c r="AJ158" s="160"/>
      <c r="AK158" s="94"/>
      <c r="AL158" s="152"/>
      <c r="AM158" s="152"/>
      <c r="AN158" s="160"/>
      <c r="AO158" s="93"/>
      <c r="AP158" s="152"/>
      <c r="AQ158" s="152"/>
      <c r="AR158" s="160"/>
      <c r="AS158" s="93"/>
      <c r="AT158" s="152"/>
      <c r="AU158" s="152"/>
      <c r="AV158" s="160"/>
      <c r="AW158" s="93"/>
      <c r="AX158" s="152"/>
      <c r="AY158" s="152"/>
      <c r="AZ158" s="160"/>
      <c r="BA158" s="93"/>
      <c r="BB158" s="152"/>
      <c r="BC158" s="152"/>
      <c r="BD158" s="160"/>
      <c r="BE158" s="93"/>
      <c r="BF158" s="152"/>
      <c r="BG158" s="152"/>
      <c r="BH158" s="160"/>
      <c r="BI158" s="93"/>
      <c r="BJ158" s="152"/>
      <c r="BK158" s="152"/>
      <c r="BL158" s="160"/>
      <c r="BM158" s="93"/>
      <c r="BN158" s="152"/>
      <c r="BO158" s="152"/>
      <c r="BP158" s="160"/>
      <c r="BQ158" s="96"/>
      <c r="BR158" s="96"/>
    </row>
    <row r="159" spans="1:70" s="150" customFormat="1" ht="30" customHeight="1">
      <c r="A159" s="170"/>
      <c r="D159" s="159"/>
      <c r="E159" s="145"/>
      <c r="F159" s="152"/>
      <c r="G159" s="153"/>
      <c r="H159" s="160"/>
      <c r="I159" s="91"/>
      <c r="J159" s="152"/>
      <c r="K159" s="153"/>
      <c r="L159" s="160"/>
      <c r="M159" s="91"/>
      <c r="N159" s="155"/>
      <c r="O159" s="153"/>
      <c r="P159" s="160"/>
      <c r="Q159" s="93"/>
      <c r="R159" s="155"/>
      <c r="S159" s="153"/>
      <c r="T159" s="160"/>
      <c r="U159" s="93"/>
      <c r="V159" s="155"/>
      <c r="W159" s="153"/>
      <c r="X159" s="160"/>
      <c r="Y159" s="93"/>
      <c r="Z159" s="155"/>
      <c r="AA159" s="153"/>
      <c r="AB159" s="160"/>
      <c r="AC159" s="93"/>
      <c r="AD159" s="152"/>
      <c r="AE159" s="152"/>
      <c r="AF159" s="160"/>
      <c r="AG159" s="93"/>
      <c r="AH159" s="152"/>
      <c r="AI159" s="152"/>
      <c r="AJ159" s="160"/>
      <c r="AK159" s="94"/>
      <c r="AL159" s="152"/>
      <c r="AM159" s="152"/>
      <c r="AN159" s="160"/>
      <c r="AO159" s="93"/>
      <c r="AP159" s="152"/>
      <c r="AQ159" s="152"/>
      <c r="AR159" s="160"/>
      <c r="AS159" s="93"/>
      <c r="AT159" s="152"/>
      <c r="AU159" s="152"/>
      <c r="AV159" s="160"/>
      <c r="AW159" s="93"/>
      <c r="AX159" s="152"/>
      <c r="AY159" s="152"/>
      <c r="AZ159" s="160"/>
      <c r="BA159" s="93"/>
      <c r="BB159" s="152"/>
      <c r="BC159" s="152"/>
      <c r="BD159" s="160"/>
      <c r="BE159" s="93"/>
      <c r="BF159" s="152"/>
      <c r="BG159" s="152"/>
      <c r="BH159" s="160"/>
      <c r="BI159" s="93"/>
      <c r="BJ159" s="152"/>
      <c r="BK159" s="152"/>
      <c r="BL159" s="160"/>
      <c r="BM159" s="93"/>
      <c r="BN159" s="152"/>
      <c r="BO159" s="152"/>
      <c r="BP159" s="160"/>
      <c r="BQ159" s="96"/>
      <c r="BR159" s="96"/>
    </row>
    <row r="160" spans="1:70" s="150" customFormat="1" ht="30" customHeight="1">
      <c r="A160" s="170"/>
      <c r="D160" s="159"/>
      <c r="E160" s="145"/>
      <c r="F160" s="152"/>
      <c r="G160" s="153"/>
      <c r="H160" s="160"/>
      <c r="I160" s="91"/>
      <c r="J160" s="152"/>
      <c r="K160" s="153"/>
      <c r="L160" s="160"/>
      <c r="M160" s="91"/>
      <c r="N160" s="155"/>
      <c r="O160" s="153"/>
      <c r="P160" s="160"/>
      <c r="Q160" s="93"/>
      <c r="R160" s="155"/>
      <c r="S160" s="153"/>
      <c r="T160" s="160"/>
      <c r="U160" s="93"/>
      <c r="V160" s="155"/>
      <c r="W160" s="153"/>
      <c r="X160" s="160"/>
      <c r="Y160" s="93"/>
      <c r="Z160" s="155"/>
      <c r="AA160" s="153"/>
      <c r="AB160" s="160"/>
      <c r="AC160" s="93"/>
      <c r="AD160" s="152"/>
      <c r="AE160" s="152"/>
      <c r="AF160" s="160"/>
      <c r="AG160" s="93"/>
      <c r="AH160" s="152"/>
      <c r="AI160" s="152"/>
      <c r="AJ160" s="160"/>
      <c r="AK160" s="94"/>
      <c r="AL160" s="152"/>
      <c r="AM160" s="152"/>
      <c r="AN160" s="160"/>
      <c r="AO160" s="93"/>
      <c r="AP160" s="152"/>
      <c r="AQ160" s="152"/>
      <c r="AR160" s="160"/>
      <c r="AS160" s="93"/>
      <c r="AT160" s="152"/>
      <c r="AU160" s="152"/>
      <c r="AV160" s="160"/>
      <c r="AW160" s="93"/>
      <c r="AX160" s="152"/>
      <c r="AY160" s="152"/>
      <c r="AZ160" s="160"/>
      <c r="BA160" s="93"/>
      <c r="BB160" s="152"/>
      <c r="BC160" s="152"/>
      <c r="BD160" s="160"/>
      <c r="BE160" s="93"/>
      <c r="BF160" s="152"/>
      <c r="BG160" s="152"/>
      <c r="BH160" s="160"/>
      <c r="BI160" s="93"/>
      <c r="BJ160" s="152"/>
      <c r="BK160" s="152"/>
      <c r="BL160" s="160"/>
      <c r="BM160" s="93"/>
      <c r="BN160" s="152"/>
      <c r="BO160" s="152"/>
      <c r="BP160" s="160"/>
      <c r="BQ160" s="96"/>
      <c r="BR160" s="96"/>
    </row>
    <row r="161" spans="4:70" s="150" customFormat="1" ht="30" customHeight="1">
      <c r="D161" s="159"/>
      <c r="E161" s="145"/>
      <c r="F161" s="152"/>
      <c r="G161" s="153"/>
      <c r="H161" s="160"/>
      <c r="I161" s="91"/>
      <c r="J161" s="152"/>
      <c r="K161" s="153"/>
      <c r="L161" s="160"/>
      <c r="M161" s="91"/>
      <c r="N161" s="155"/>
      <c r="O161" s="153"/>
      <c r="P161" s="160"/>
      <c r="Q161" s="93"/>
      <c r="R161" s="155"/>
      <c r="S161" s="153"/>
      <c r="T161" s="160"/>
      <c r="U161" s="93"/>
      <c r="V161" s="155"/>
      <c r="W161" s="153"/>
      <c r="X161" s="160"/>
      <c r="Y161" s="93"/>
      <c r="Z161" s="155"/>
      <c r="AA161" s="153"/>
      <c r="AB161" s="160"/>
      <c r="AC161" s="93"/>
      <c r="AD161" s="152"/>
      <c r="AE161" s="152"/>
      <c r="AF161" s="160"/>
      <c r="AG161" s="93"/>
      <c r="AH161" s="152"/>
      <c r="AI161" s="152"/>
      <c r="AJ161" s="160"/>
      <c r="AK161" s="94"/>
      <c r="AL161" s="152"/>
      <c r="AM161" s="152"/>
      <c r="AN161" s="160"/>
      <c r="AO161" s="93"/>
      <c r="AP161" s="152"/>
      <c r="AQ161" s="152"/>
      <c r="AR161" s="160"/>
      <c r="AS161" s="93"/>
      <c r="AT161" s="152"/>
      <c r="AU161" s="152"/>
      <c r="AV161" s="160"/>
      <c r="AW161" s="93"/>
      <c r="AX161" s="152"/>
      <c r="AY161" s="152"/>
      <c r="AZ161" s="160"/>
      <c r="BA161" s="93"/>
      <c r="BB161" s="152"/>
      <c r="BC161" s="152"/>
      <c r="BD161" s="160"/>
      <c r="BE161" s="93"/>
      <c r="BF161" s="152"/>
      <c r="BG161" s="152"/>
      <c r="BH161" s="160"/>
      <c r="BI161" s="93"/>
      <c r="BJ161" s="152"/>
      <c r="BK161" s="152"/>
      <c r="BL161" s="160"/>
      <c r="BM161" s="93"/>
      <c r="BN161" s="152"/>
      <c r="BO161" s="152"/>
      <c r="BP161" s="160"/>
      <c r="BQ161" s="96"/>
      <c r="BR161" s="96"/>
    </row>
    <row r="162" spans="4:70" s="150" customFormat="1" ht="30" customHeight="1">
      <c r="D162" s="159"/>
      <c r="E162" s="145"/>
      <c r="F162" s="152"/>
      <c r="G162" s="153"/>
      <c r="H162" s="160"/>
      <c r="I162" s="91"/>
      <c r="J162" s="152"/>
      <c r="K162" s="153"/>
      <c r="L162" s="160"/>
      <c r="M162" s="91"/>
      <c r="N162" s="155"/>
      <c r="O162" s="153"/>
      <c r="P162" s="160"/>
      <c r="Q162" s="93"/>
      <c r="R162" s="155"/>
      <c r="S162" s="153"/>
      <c r="T162" s="160"/>
      <c r="U162" s="93"/>
      <c r="V162" s="155"/>
      <c r="W162" s="153"/>
      <c r="X162" s="160"/>
      <c r="Y162" s="93"/>
      <c r="Z162" s="155"/>
      <c r="AA162" s="153"/>
      <c r="AB162" s="160"/>
      <c r="AC162" s="93"/>
      <c r="AD162" s="152"/>
      <c r="AE162" s="152"/>
      <c r="AF162" s="160"/>
      <c r="AG162" s="93"/>
      <c r="AH162" s="152"/>
      <c r="AI162" s="152"/>
      <c r="AJ162" s="160"/>
      <c r="AK162" s="94"/>
      <c r="AL162" s="152"/>
      <c r="AM162" s="152"/>
      <c r="AN162" s="160"/>
      <c r="AO162" s="93"/>
      <c r="AP162" s="152"/>
      <c r="AQ162" s="152"/>
      <c r="AR162" s="160"/>
      <c r="AS162" s="93"/>
      <c r="AT162" s="152"/>
      <c r="AU162" s="152"/>
      <c r="AV162" s="160"/>
      <c r="AW162" s="93"/>
      <c r="AX162" s="152"/>
      <c r="AY162" s="152"/>
      <c r="AZ162" s="160"/>
      <c r="BA162" s="93"/>
      <c r="BB162" s="152"/>
      <c r="BC162" s="152"/>
      <c r="BD162" s="160"/>
      <c r="BE162" s="93"/>
      <c r="BF162" s="152"/>
      <c r="BG162" s="152"/>
      <c r="BH162" s="160"/>
      <c r="BI162" s="93"/>
      <c r="BJ162" s="152"/>
      <c r="BK162" s="152"/>
      <c r="BL162" s="160"/>
      <c r="BM162" s="93"/>
      <c r="BN162" s="152"/>
      <c r="BO162" s="152"/>
      <c r="BP162" s="160"/>
      <c r="BQ162" s="96"/>
      <c r="BR162" s="96"/>
    </row>
    <row r="163" spans="4:70" s="150" customFormat="1" ht="30" customHeight="1">
      <c r="D163" s="159"/>
      <c r="E163" s="145"/>
      <c r="F163" s="152"/>
      <c r="G163" s="153"/>
      <c r="H163" s="160"/>
      <c r="I163" s="91"/>
      <c r="J163" s="152"/>
      <c r="K163" s="153"/>
      <c r="L163" s="160"/>
      <c r="M163" s="91"/>
      <c r="N163" s="155"/>
      <c r="O163" s="153"/>
      <c r="P163" s="160"/>
      <c r="Q163" s="93"/>
      <c r="R163" s="155"/>
      <c r="S163" s="153"/>
      <c r="T163" s="160"/>
      <c r="U163" s="93"/>
      <c r="V163" s="155"/>
      <c r="W163" s="153"/>
      <c r="X163" s="160"/>
      <c r="Y163" s="93"/>
      <c r="Z163" s="155"/>
      <c r="AA163" s="153"/>
      <c r="AB163" s="160"/>
      <c r="AC163" s="93"/>
      <c r="AD163" s="152"/>
      <c r="AE163" s="152"/>
      <c r="AF163" s="160"/>
      <c r="AG163" s="93"/>
      <c r="AH163" s="152"/>
      <c r="AI163" s="152"/>
      <c r="AJ163" s="160"/>
      <c r="AK163" s="94"/>
      <c r="AL163" s="152"/>
      <c r="AM163" s="152"/>
      <c r="AN163" s="160"/>
      <c r="AO163" s="93"/>
      <c r="AP163" s="152"/>
      <c r="AQ163" s="152"/>
      <c r="AR163" s="160"/>
      <c r="AS163" s="93"/>
      <c r="AT163" s="152"/>
      <c r="AU163" s="152"/>
      <c r="AV163" s="160"/>
      <c r="AW163" s="93"/>
      <c r="AX163" s="152"/>
      <c r="AY163" s="152"/>
      <c r="AZ163" s="160"/>
      <c r="BA163" s="93"/>
      <c r="BB163" s="152"/>
      <c r="BC163" s="152"/>
      <c r="BD163" s="160"/>
      <c r="BE163" s="93"/>
      <c r="BF163" s="152"/>
      <c r="BG163" s="152"/>
      <c r="BH163" s="160"/>
      <c r="BI163" s="93"/>
      <c r="BJ163" s="152"/>
      <c r="BK163" s="152"/>
      <c r="BL163" s="160"/>
      <c r="BM163" s="93"/>
      <c r="BN163" s="152"/>
      <c r="BO163" s="152"/>
      <c r="BP163" s="160"/>
      <c r="BQ163" s="96"/>
      <c r="BR163" s="96"/>
    </row>
    <row r="164" spans="4:70" s="150" customFormat="1" ht="30" customHeight="1">
      <c r="D164" s="159"/>
      <c r="E164" s="145"/>
      <c r="F164" s="152"/>
      <c r="G164" s="153"/>
      <c r="H164" s="160"/>
      <c r="I164" s="91"/>
      <c r="J164" s="152"/>
      <c r="K164" s="153"/>
      <c r="L164" s="160"/>
      <c r="M164" s="91"/>
      <c r="N164" s="155"/>
      <c r="O164" s="153"/>
      <c r="P164" s="160"/>
      <c r="Q164" s="93"/>
      <c r="R164" s="155"/>
      <c r="S164" s="153"/>
      <c r="T164" s="160"/>
      <c r="U164" s="93"/>
      <c r="V164" s="155"/>
      <c r="W164" s="153"/>
      <c r="X164" s="160"/>
      <c r="Y164" s="93"/>
      <c r="Z164" s="155"/>
      <c r="AA164" s="153"/>
      <c r="AB164" s="160"/>
      <c r="AC164" s="93"/>
      <c r="AD164" s="152"/>
      <c r="AE164" s="152"/>
      <c r="AF164" s="160"/>
      <c r="AG164" s="93"/>
      <c r="AH164" s="152"/>
      <c r="AI164" s="152"/>
      <c r="AJ164" s="160"/>
      <c r="AK164" s="94"/>
      <c r="AL164" s="152"/>
      <c r="AM164" s="152"/>
      <c r="AN164" s="160"/>
      <c r="AO164" s="93"/>
      <c r="AP164" s="152"/>
      <c r="AQ164" s="152"/>
      <c r="AR164" s="160"/>
      <c r="AS164" s="93"/>
      <c r="AT164" s="152"/>
      <c r="AU164" s="152"/>
      <c r="AV164" s="160"/>
      <c r="AW164" s="93"/>
      <c r="AX164" s="152"/>
      <c r="AY164" s="152"/>
      <c r="AZ164" s="160"/>
      <c r="BA164" s="93"/>
      <c r="BB164" s="152"/>
      <c r="BC164" s="152"/>
      <c r="BD164" s="160"/>
      <c r="BE164" s="93"/>
      <c r="BF164" s="152"/>
      <c r="BG164" s="152"/>
      <c r="BH164" s="160"/>
      <c r="BI164" s="93"/>
      <c r="BJ164" s="152"/>
      <c r="BK164" s="152"/>
      <c r="BL164" s="160"/>
      <c r="BM164" s="93"/>
      <c r="BN164" s="152"/>
      <c r="BO164" s="152"/>
      <c r="BP164" s="160"/>
      <c r="BQ164" s="96"/>
      <c r="BR164" s="96"/>
    </row>
    <row r="165" spans="4:70" s="150" customFormat="1" ht="30" customHeight="1">
      <c r="D165" s="159"/>
      <c r="E165" s="145"/>
      <c r="F165" s="152"/>
      <c r="G165" s="153"/>
      <c r="H165" s="160"/>
      <c r="I165" s="91"/>
      <c r="J165" s="152"/>
      <c r="K165" s="153"/>
      <c r="L165" s="160"/>
      <c r="M165" s="91"/>
      <c r="N165" s="155"/>
      <c r="O165" s="153"/>
      <c r="P165" s="160"/>
      <c r="Q165" s="93"/>
      <c r="R165" s="155"/>
      <c r="S165" s="153"/>
      <c r="T165" s="160"/>
      <c r="U165" s="93"/>
      <c r="V165" s="155"/>
      <c r="W165" s="153"/>
      <c r="X165" s="160"/>
      <c r="Y165" s="93"/>
      <c r="Z165" s="155"/>
      <c r="AA165" s="153"/>
      <c r="AB165" s="160"/>
      <c r="AC165" s="93"/>
      <c r="AD165" s="152"/>
      <c r="AE165" s="152"/>
      <c r="AF165" s="160"/>
      <c r="AG165" s="93"/>
      <c r="AH165" s="152"/>
      <c r="AI165" s="152"/>
      <c r="AJ165" s="160"/>
      <c r="AK165" s="94"/>
      <c r="AL165" s="152"/>
      <c r="AM165" s="152"/>
      <c r="AN165" s="160"/>
      <c r="AO165" s="93"/>
      <c r="AP165" s="152"/>
      <c r="AQ165" s="152"/>
      <c r="AR165" s="160"/>
      <c r="AS165" s="93"/>
      <c r="AT165" s="152"/>
      <c r="AU165" s="152"/>
      <c r="AV165" s="160"/>
      <c r="AW165" s="93"/>
      <c r="AX165" s="152"/>
      <c r="AY165" s="152"/>
      <c r="AZ165" s="160"/>
      <c r="BA165" s="93"/>
      <c r="BB165" s="152"/>
      <c r="BC165" s="152"/>
      <c r="BD165" s="160"/>
      <c r="BE165" s="93"/>
      <c r="BF165" s="152"/>
      <c r="BG165" s="152"/>
      <c r="BH165" s="160"/>
      <c r="BI165" s="93"/>
      <c r="BJ165" s="152"/>
      <c r="BK165" s="152"/>
      <c r="BL165" s="160"/>
      <c r="BM165" s="93"/>
      <c r="BN165" s="152"/>
      <c r="BO165" s="152"/>
      <c r="BP165" s="160"/>
      <c r="BQ165" s="96"/>
      <c r="BR165" s="96"/>
    </row>
    <row r="166" spans="4:70" s="150" customFormat="1" ht="30" customHeight="1">
      <c r="D166" s="159"/>
      <c r="E166" s="145"/>
      <c r="F166" s="152"/>
      <c r="G166" s="153"/>
      <c r="H166" s="160"/>
      <c r="I166" s="91"/>
      <c r="J166" s="152"/>
      <c r="K166" s="153"/>
      <c r="L166" s="160"/>
      <c r="M166" s="91"/>
      <c r="N166" s="155"/>
      <c r="O166" s="153"/>
      <c r="P166" s="160"/>
      <c r="Q166" s="93"/>
      <c r="R166" s="155"/>
      <c r="S166" s="153"/>
      <c r="T166" s="160"/>
      <c r="U166" s="93"/>
      <c r="V166" s="155"/>
      <c r="W166" s="153"/>
      <c r="X166" s="160"/>
      <c r="Y166" s="93"/>
      <c r="Z166" s="155"/>
      <c r="AA166" s="153"/>
      <c r="AB166" s="160"/>
      <c r="AC166" s="93"/>
      <c r="AD166" s="152"/>
      <c r="AE166" s="152"/>
      <c r="AF166" s="160"/>
      <c r="AG166" s="93"/>
      <c r="AH166" s="152"/>
      <c r="AI166" s="152"/>
      <c r="AJ166" s="160"/>
      <c r="AK166" s="94"/>
      <c r="AL166" s="152"/>
      <c r="AM166" s="152"/>
      <c r="AN166" s="160"/>
      <c r="AO166" s="93"/>
      <c r="AP166" s="152"/>
      <c r="AQ166" s="152"/>
      <c r="AR166" s="160"/>
      <c r="AS166" s="93"/>
      <c r="AT166" s="152"/>
      <c r="AU166" s="152"/>
      <c r="AV166" s="160"/>
      <c r="AW166" s="93"/>
      <c r="AX166" s="152"/>
      <c r="AY166" s="152"/>
      <c r="AZ166" s="160"/>
      <c r="BA166" s="93"/>
      <c r="BB166" s="152"/>
      <c r="BC166" s="152"/>
      <c r="BD166" s="160"/>
      <c r="BE166" s="93"/>
      <c r="BF166" s="152"/>
      <c r="BG166" s="152"/>
      <c r="BH166" s="160"/>
      <c r="BI166" s="93"/>
      <c r="BJ166" s="152"/>
      <c r="BK166" s="152"/>
      <c r="BL166" s="160"/>
      <c r="BM166" s="93"/>
      <c r="BN166" s="152"/>
      <c r="BO166" s="152"/>
      <c r="BP166" s="160"/>
      <c r="BQ166" s="96"/>
      <c r="BR166" s="96"/>
    </row>
    <row r="167" spans="4:70" s="150" customFormat="1" ht="30" customHeight="1">
      <c r="D167" s="159"/>
      <c r="E167" s="145"/>
      <c r="F167" s="152"/>
      <c r="G167" s="153"/>
      <c r="H167" s="160"/>
      <c r="I167" s="91"/>
      <c r="J167" s="152"/>
      <c r="K167" s="153"/>
      <c r="L167" s="160"/>
      <c r="M167" s="91"/>
      <c r="N167" s="155"/>
      <c r="O167" s="153"/>
      <c r="P167" s="160"/>
      <c r="Q167" s="93"/>
      <c r="R167" s="155"/>
      <c r="S167" s="153"/>
      <c r="T167" s="160"/>
      <c r="U167" s="93"/>
      <c r="V167" s="155"/>
      <c r="W167" s="153"/>
      <c r="X167" s="160"/>
      <c r="Y167" s="93"/>
      <c r="Z167" s="155"/>
      <c r="AA167" s="153"/>
      <c r="AB167" s="160"/>
      <c r="AC167" s="93"/>
      <c r="AD167" s="152"/>
      <c r="AE167" s="152"/>
      <c r="AF167" s="160"/>
      <c r="AG167" s="93"/>
      <c r="AH167" s="152"/>
      <c r="AI167" s="152"/>
      <c r="AJ167" s="160"/>
      <c r="AK167" s="94"/>
      <c r="AL167" s="152"/>
      <c r="AM167" s="152"/>
      <c r="AN167" s="160"/>
      <c r="AO167" s="93"/>
      <c r="AP167" s="152"/>
      <c r="AQ167" s="152"/>
      <c r="AR167" s="160"/>
      <c r="AS167" s="93"/>
      <c r="AT167" s="152"/>
      <c r="AU167" s="152"/>
      <c r="AV167" s="160"/>
      <c r="AW167" s="93"/>
      <c r="AX167" s="152"/>
      <c r="AY167" s="152"/>
      <c r="AZ167" s="160"/>
      <c r="BA167" s="93"/>
      <c r="BB167" s="152"/>
      <c r="BC167" s="152"/>
      <c r="BD167" s="160"/>
      <c r="BE167" s="93"/>
      <c r="BF167" s="152"/>
      <c r="BG167" s="152"/>
      <c r="BH167" s="160"/>
      <c r="BI167" s="93"/>
      <c r="BJ167" s="152"/>
      <c r="BK167" s="152"/>
      <c r="BL167" s="160"/>
      <c r="BM167" s="93"/>
      <c r="BN167" s="152"/>
      <c r="BO167" s="152"/>
      <c r="BP167" s="160"/>
      <c r="BQ167" s="96"/>
      <c r="BR167" s="96"/>
    </row>
    <row r="168" spans="4:70" s="150" customFormat="1" ht="30" customHeight="1">
      <c r="D168" s="159"/>
      <c r="E168" s="145"/>
      <c r="F168" s="152"/>
      <c r="G168" s="153"/>
      <c r="H168" s="160"/>
      <c r="I168" s="91"/>
      <c r="J168" s="152"/>
      <c r="K168" s="153"/>
      <c r="L168" s="160"/>
      <c r="M168" s="91"/>
      <c r="N168" s="155"/>
      <c r="O168" s="153"/>
      <c r="P168" s="160"/>
      <c r="Q168" s="93"/>
      <c r="R168" s="155"/>
      <c r="S168" s="153"/>
      <c r="T168" s="160"/>
      <c r="U168" s="93"/>
      <c r="V168" s="155"/>
      <c r="W168" s="153"/>
      <c r="X168" s="160"/>
      <c r="Y168" s="93"/>
      <c r="Z168" s="155"/>
      <c r="AA168" s="153"/>
      <c r="AB168" s="160"/>
      <c r="AC168" s="93"/>
      <c r="AD168" s="152"/>
      <c r="AE168" s="152"/>
      <c r="AF168" s="160"/>
      <c r="AG168" s="93"/>
      <c r="AH168" s="152"/>
      <c r="AI168" s="152"/>
      <c r="AJ168" s="160"/>
      <c r="AK168" s="94"/>
      <c r="AL168" s="152"/>
      <c r="AM168" s="152"/>
      <c r="AN168" s="160"/>
      <c r="AO168" s="93"/>
      <c r="AP168" s="152"/>
      <c r="AQ168" s="152"/>
      <c r="AR168" s="160"/>
      <c r="AS168" s="93"/>
      <c r="AT168" s="152"/>
      <c r="AU168" s="152"/>
      <c r="AV168" s="160"/>
      <c r="AW168" s="93"/>
      <c r="AX168" s="152"/>
      <c r="AY168" s="152"/>
      <c r="AZ168" s="160"/>
      <c r="BA168" s="93"/>
      <c r="BB168" s="152"/>
      <c r="BC168" s="152"/>
      <c r="BD168" s="160"/>
      <c r="BE168" s="93"/>
      <c r="BF168" s="152"/>
      <c r="BG168" s="152"/>
      <c r="BH168" s="160"/>
      <c r="BI168" s="93"/>
      <c r="BJ168" s="152"/>
      <c r="BK168" s="152"/>
      <c r="BL168" s="160"/>
      <c r="BM168" s="93"/>
      <c r="BN168" s="152"/>
      <c r="BO168" s="152"/>
      <c r="BP168" s="160"/>
      <c r="BQ168" s="96"/>
      <c r="BR168" s="96"/>
    </row>
    <row r="169" spans="4:70" s="150" customFormat="1" ht="30" customHeight="1">
      <c r="D169" s="159"/>
      <c r="E169" s="145"/>
      <c r="F169" s="152"/>
      <c r="G169" s="153"/>
      <c r="H169" s="160"/>
      <c r="I169" s="91"/>
      <c r="J169" s="152"/>
      <c r="K169" s="153"/>
      <c r="L169" s="160"/>
      <c r="M169" s="91"/>
      <c r="N169" s="155"/>
      <c r="O169" s="153"/>
      <c r="P169" s="160"/>
      <c r="Q169" s="93"/>
      <c r="R169" s="155"/>
      <c r="S169" s="153"/>
      <c r="T169" s="160"/>
      <c r="U169" s="93"/>
      <c r="V169" s="155"/>
      <c r="W169" s="153"/>
      <c r="X169" s="160"/>
      <c r="Y169" s="93"/>
      <c r="Z169" s="155"/>
      <c r="AA169" s="153"/>
      <c r="AB169" s="160"/>
      <c r="AC169" s="93"/>
      <c r="AD169" s="152"/>
      <c r="AE169" s="152"/>
      <c r="AF169" s="160"/>
      <c r="AG169" s="93"/>
      <c r="AH169" s="152"/>
      <c r="AI169" s="152"/>
      <c r="AJ169" s="160"/>
      <c r="AK169" s="94"/>
      <c r="AL169" s="152"/>
      <c r="AM169" s="152"/>
      <c r="AN169" s="160"/>
      <c r="AO169" s="93"/>
      <c r="AP169" s="152"/>
      <c r="AQ169" s="152"/>
      <c r="AR169" s="160"/>
      <c r="AS169" s="93"/>
      <c r="AT169" s="152"/>
      <c r="AU169" s="152"/>
      <c r="AV169" s="160"/>
      <c r="AW169" s="93"/>
      <c r="AX169" s="152"/>
      <c r="AY169" s="152"/>
      <c r="AZ169" s="160"/>
      <c r="BA169" s="93"/>
      <c r="BB169" s="152"/>
      <c r="BC169" s="152"/>
      <c r="BD169" s="160"/>
      <c r="BE169" s="93"/>
      <c r="BF169" s="152"/>
      <c r="BG169" s="152"/>
      <c r="BH169" s="160"/>
      <c r="BI169" s="93"/>
      <c r="BJ169" s="152"/>
      <c r="BK169" s="152"/>
      <c r="BL169" s="160"/>
      <c r="BM169" s="93"/>
      <c r="BN169" s="152"/>
      <c r="BO169" s="152"/>
      <c r="BP169" s="160"/>
      <c r="BQ169" s="96"/>
      <c r="BR169" s="96"/>
    </row>
    <row r="170" spans="4:70" s="150" customFormat="1" ht="30" customHeight="1">
      <c r="D170" s="159"/>
      <c r="E170" s="145"/>
      <c r="F170" s="152"/>
      <c r="G170" s="153"/>
      <c r="H170" s="160"/>
      <c r="I170" s="91"/>
      <c r="J170" s="152"/>
      <c r="K170" s="153"/>
      <c r="L170" s="160"/>
      <c r="M170" s="91"/>
      <c r="N170" s="155"/>
      <c r="O170" s="153"/>
      <c r="P170" s="160"/>
      <c r="Q170" s="93"/>
      <c r="R170" s="155"/>
      <c r="S170" s="153"/>
      <c r="T170" s="160"/>
      <c r="U170" s="93"/>
      <c r="V170" s="155"/>
      <c r="W170" s="153"/>
      <c r="X170" s="160"/>
      <c r="Y170" s="93"/>
      <c r="Z170" s="155"/>
      <c r="AA170" s="153"/>
      <c r="AB170" s="160"/>
      <c r="AC170" s="93"/>
      <c r="AD170" s="152"/>
      <c r="AE170" s="152"/>
      <c r="AF170" s="160"/>
      <c r="AG170" s="93"/>
      <c r="AH170" s="152"/>
      <c r="AI170" s="152"/>
      <c r="AJ170" s="160"/>
      <c r="AK170" s="94"/>
      <c r="AL170" s="152"/>
      <c r="AM170" s="152"/>
      <c r="AN170" s="160"/>
      <c r="AO170" s="93"/>
      <c r="AP170" s="152"/>
      <c r="AQ170" s="152"/>
      <c r="AR170" s="160"/>
      <c r="AS170" s="93"/>
      <c r="AT170" s="152"/>
      <c r="AU170" s="152"/>
      <c r="AV170" s="160"/>
      <c r="AW170" s="93"/>
      <c r="AX170" s="152"/>
      <c r="AY170" s="152"/>
      <c r="AZ170" s="160"/>
      <c r="BA170" s="93"/>
      <c r="BB170" s="152"/>
      <c r="BC170" s="152"/>
      <c r="BD170" s="160"/>
      <c r="BE170" s="93"/>
      <c r="BF170" s="152"/>
      <c r="BG170" s="152"/>
      <c r="BH170" s="160"/>
      <c r="BI170" s="93"/>
      <c r="BJ170" s="152"/>
      <c r="BK170" s="152"/>
      <c r="BL170" s="160"/>
      <c r="BM170" s="93"/>
      <c r="BN170" s="152"/>
      <c r="BO170" s="152"/>
      <c r="BP170" s="160"/>
      <c r="BQ170" s="96"/>
      <c r="BR170" s="96"/>
    </row>
    <row r="171" spans="4:70" s="150" customFormat="1" ht="30" customHeight="1">
      <c r="D171" s="159"/>
      <c r="E171" s="145"/>
      <c r="F171" s="152"/>
      <c r="G171" s="153"/>
      <c r="H171" s="160"/>
      <c r="I171" s="91"/>
      <c r="J171" s="152"/>
      <c r="K171" s="153"/>
      <c r="L171" s="160"/>
      <c r="M171" s="91"/>
      <c r="N171" s="155"/>
      <c r="O171" s="153"/>
      <c r="P171" s="160"/>
      <c r="Q171" s="93"/>
      <c r="R171" s="155"/>
      <c r="S171" s="153"/>
      <c r="T171" s="160"/>
      <c r="U171" s="93"/>
      <c r="V171" s="155"/>
      <c r="W171" s="153"/>
      <c r="X171" s="160"/>
      <c r="Y171" s="93"/>
      <c r="Z171" s="155"/>
      <c r="AA171" s="153"/>
      <c r="AB171" s="160"/>
      <c r="AC171" s="93"/>
      <c r="AD171" s="152"/>
      <c r="AE171" s="152"/>
      <c r="AF171" s="160"/>
      <c r="AG171" s="93"/>
      <c r="AH171" s="152"/>
      <c r="AI171" s="152"/>
      <c r="AJ171" s="160"/>
      <c r="AK171" s="94"/>
      <c r="AL171" s="152"/>
      <c r="AM171" s="152"/>
      <c r="AN171" s="160"/>
      <c r="AO171" s="93"/>
      <c r="AP171" s="152"/>
      <c r="AQ171" s="152"/>
      <c r="AR171" s="160"/>
      <c r="AS171" s="93"/>
      <c r="AT171" s="152"/>
      <c r="AU171" s="152"/>
      <c r="AV171" s="160"/>
      <c r="AW171" s="93"/>
      <c r="AX171" s="152"/>
      <c r="AY171" s="152"/>
      <c r="AZ171" s="160"/>
      <c r="BA171" s="93"/>
      <c r="BB171" s="152"/>
      <c r="BC171" s="152"/>
      <c r="BD171" s="160"/>
      <c r="BE171" s="93"/>
      <c r="BF171" s="152"/>
      <c r="BG171" s="152"/>
      <c r="BH171" s="160"/>
      <c r="BI171" s="93"/>
      <c r="BJ171" s="152"/>
      <c r="BK171" s="152"/>
      <c r="BL171" s="160"/>
      <c r="BM171" s="93"/>
      <c r="BN171" s="152"/>
      <c r="BO171" s="152"/>
      <c r="BP171" s="160"/>
      <c r="BQ171" s="96"/>
      <c r="BR171" s="96"/>
    </row>
    <row r="172" spans="4:70" s="150" customFormat="1" ht="30" customHeight="1">
      <c r="D172" s="159"/>
      <c r="E172" s="145"/>
      <c r="F172" s="152"/>
      <c r="G172" s="153"/>
      <c r="H172" s="160"/>
      <c r="I172" s="91"/>
      <c r="J172" s="152"/>
      <c r="K172" s="153"/>
      <c r="L172" s="160"/>
      <c r="M172" s="91"/>
      <c r="N172" s="155"/>
      <c r="O172" s="153"/>
      <c r="P172" s="160"/>
      <c r="Q172" s="93"/>
      <c r="R172" s="155"/>
      <c r="S172" s="153"/>
      <c r="T172" s="160"/>
      <c r="U172" s="93"/>
      <c r="V172" s="155"/>
      <c r="W172" s="153"/>
      <c r="X172" s="160"/>
      <c r="Y172" s="93"/>
      <c r="Z172" s="155"/>
      <c r="AA172" s="153"/>
      <c r="AB172" s="160"/>
      <c r="AC172" s="93"/>
      <c r="AD172" s="152"/>
      <c r="AE172" s="152"/>
      <c r="AF172" s="160"/>
      <c r="AG172" s="93"/>
      <c r="AH172" s="152"/>
      <c r="AI172" s="152"/>
      <c r="AJ172" s="160"/>
      <c r="AK172" s="94"/>
      <c r="AL172" s="152"/>
      <c r="AM172" s="152"/>
      <c r="AN172" s="160"/>
      <c r="AO172" s="93"/>
      <c r="AP172" s="152"/>
      <c r="AQ172" s="152"/>
      <c r="AR172" s="160"/>
      <c r="AS172" s="93"/>
      <c r="AT172" s="152"/>
      <c r="AU172" s="152"/>
      <c r="AV172" s="160"/>
      <c r="AW172" s="93"/>
      <c r="AX172" s="152"/>
      <c r="AY172" s="152"/>
      <c r="AZ172" s="160"/>
      <c r="BA172" s="93"/>
      <c r="BB172" s="152"/>
      <c r="BC172" s="152"/>
      <c r="BD172" s="160"/>
      <c r="BE172" s="93"/>
      <c r="BF172" s="152"/>
      <c r="BG172" s="152"/>
      <c r="BH172" s="160"/>
      <c r="BI172" s="93"/>
      <c r="BJ172" s="152"/>
      <c r="BK172" s="152"/>
      <c r="BL172" s="160"/>
      <c r="BM172" s="93"/>
      <c r="BN172" s="152"/>
      <c r="BO172" s="152"/>
      <c r="BP172" s="160"/>
      <c r="BQ172" s="96"/>
      <c r="BR172" s="96"/>
    </row>
    <row r="173" spans="4:70" s="150" customFormat="1" ht="30" customHeight="1">
      <c r="D173" s="159"/>
      <c r="E173" s="145"/>
      <c r="F173" s="152"/>
      <c r="G173" s="153"/>
      <c r="H173" s="160"/>
      <c r="I173" s="91"/>
      <c r="J173" s="152"/>
      <c r="K173" s="153"/>
      <c r="L173" s="160"/>
      <c r="M173" s="91"/>
      <c r="N173" s="155"/>
      <c r="O173" s="153"/>
      <c r="P173" s="160"/>
      <c r="Q173" s="93"/>
      <c r="R173" s="155"/>
      <c r="S173" s="153"/>
      <c r="T173" s="160"/>
      <c r="U173" s="93"/>
      <c r="V173" s="155"/>
      <c r="W173" s="153"/>
      <c r="X173" s="160"/>
      <c r="Y173" s="93"/>
      <c r="Z173" s="155"/>
      <c r="AA173" s="153"/>
      <c r="AB173" s="160"/>
      <c r="AC173" s="93"/>
      <c r="AD173" s="152"/>
      <c r="AE173" s="152"/>
      <c r="AF173" s="160"/>
      <c r="AG173" s="93"/>
      <c r="AH173" s="152"/>
      <c r="AI173" s="152"/>
      <c r="AJ173" s="160"/>
      <c r="AK173" s="94"/>
      <c r="AL173" s="152"/>
      <c r="AM173" s="152"/>
      <c r="AN173" s="160"/>
      <c r="AO173" s="93"/>
      <c r="AP173" s="152"/>
      <c r="AQ173" s="152"/>
      <c r="AR173" s="160"/>
      <c r="AS173" s="93"/>
      <c r="AT173" s="152"/>
      <c r="AU173" s="152"/>
      <c r="AV173" s="160"/>
      <c r="AW173" s="93"/>
      <c r="AX173" s="152"/>
      <c r="AY173" s="152"/>
      <c r="AZ173" s="160"/>
      <c r="BA173" s="93"/>
      <c r="BB173" s="152"/>
      <c r="BC173" s="152"/>
      <c r="BD173" s="160"/>
      <c r="BE173" s="93"/>
      <c r="BF173" s="152"/>
      <c r="BG173" s="152"/>
      <c r="BH173" s="160"/>
      <c r="BI173" s="93"/>
      <c r="BJ173" s="152"/>
      <c r="BK173" s="152"/>
      <c r="BL173" s="160"/>
      <c r="BM173" s="93"/>
      <c r="BN173" s="152"/>
      <c r="BO173" s="152"/>
      <c r="BP173" s="160"/>
      <c r="BQ173" s="96"/>
      <c r="BR173" s="96"/>
    </row>
    <row r="174" spans="4:70" s="150" customFormat="1" ht="30" customHeight="1">
      <c r="D174" s="159"/>
      <c r="E174" s="145"/>
      <c r="F174" s="152"/>
      <c r="G174" s="153"/>
      <c r="H174" s="160"/>
      <c r="I174" s="91"/>
      <c r="J174" s="152"/>
      <c r="K174" s="153"/>
      <c r="L174" s="160"/>
      <c r="M174" s="91"/>
      <c r="N174" s="155"/>
      <c r="O174" s="153"/>
      <c r="P174" s="160"/>
      <c r="Q174" s="93"/>
      <c r="R174" s="155"/>
      <c r="S174" s="153"/>
      <c r="T174" s="160"/>
      <c r="U174" s="93"/>
      <c r="V174" s="155"/>
      <c r="W174" s="153"/>
      <c r="X174" s="160"/>
      <c r="Y174" s="93"/>
      <c r="Z174" s="155"/>
      <c r="AA174" s="153"/>
      <c r="AB174" s="160"/>
      <c r="AC174" s="93"/>
      <c r="AD174" s="152"/>
      <c r="AE174" s="152"/>
      <c r="AF174" s="160"/>
      <c r="AG174" s="93"/>
      <c r="AH174" s="152"/>
      <c r="AI174" s="152"/>
      <c r="AJ174" s="160"/>
      <c r="AK174" s="94"/>
      <c r="AL174" s="152"/>
      <c r="AM174" s="152"/>
      <c r="AN174" s="160"/>
      <c r="AO174" s="93"/>
      <c r="AP174" s="152"/>
      <c r="AQ174" s="152"/>
      <c r="AR174" s="160"/>
      <c r="AS174" s="93"/>
      <c r="AT174" s="152"/>
      <c r="AU174" s="152"/>
      <c r="AV174" s="160"/>
      <c r="AW174" s="93"/>
      <c r="AX174" s="152"/>
      <c r="AY174" s="152"/>
      <c r="AZ174" s="160"/>
      <c r="BA174" s="93"/>
      <c r="BB174" s="152"/>
      <c r="BC174" s="152"/>
      <c r="BD174" s="160"/>
      <c r="BE174" s="93"/>
      <c r="BF174" s="152"/>
      <c r="BG174" s="152"/>
      <c r="BH174" s="160"/>
      <c r="BI174" s="93"/>
      <c r="BJ174" s="152"/>
      <c r="BK174" s="152"/>
      <c r="BL174" s="160"/>
      <c r="BM174" s="93"/>
      <c r="BN174" s="152"/>
      <c r="BO174" s="152"/>
      <c r="BP174" s="160"/>
      <c r="BQ174" s="96"/>
      <c r="BR174" s="96"/>
    </row>
    <row r="175" spans="4:70" s="150" customFormat="1" ht="30" customHeight="1">
      <c r="D175" s="159"/>
      <c r="E175" s="145"/>
      <c r="F175" s="152"/>
      <c r="G175" s="153"/>
      <c r="H175" s="160"/>
      <c r="I175" s="91"/>
      <c r="J175" s="152"/>
      <c r="K175" s="153"/>
      <c r="L175" s="160"/>
      <c r="M175" s="91"/>
      <c r="N175" s="155"/>
      <c r="O175" s="153"/>
      <c r="P175" s="160"/>
      <c r="Q175" s="93"/>
      <c r="R175" s="155"/>
      <c r="S175" s="153"/>
      <c r="T175" s="160"/>
      <c r="U175" s="93"/>
      <c r="V175" s="155"/>
      <c r="W175" s="153"/>
      <c r="X175" s="160"/>
      <c r="Y175" s="93"/>
      <c r="Z175" s="155"/>
      <c r="AA175" s="153"/>
      <c r="AB175" s="160"/>
      <c r="AC175" s="93"/>
      <c r="AD175" s="152"/>
      <c r="AE175" s="152"/>
      <c r="AF175" s="160"/>
      <c r="AG175" s="93"/>
      <c r="AH175" s="152"/>
      <c r="AI175" s="152"/>
      <c r="AJ175" s="160"/>
      <c r="AK175" s="94"/>
      <c r="AL175" s="152"/>
      <c r="AM175" s="152"/>
      <c r="AN175" s="160"/>
      <c r="AO175" s="93"/>
      <c r="AP175" s="152"/>
      <c r="AQ175" s="152"/>
      <c r="AR175" s="160"/>
      <c r="AS175" s="93"/>
      <c r="AT175" s="152"/>
      <c r="AU175" s="152"/>
      <c r="AV175" s="160"/>
      <c r="AW175" s="93"/>
      <c r="AX175" s="152"/>
      <c r="AY175" s="152"/>
      <c r="AZ175" s="160"/>
      <c r="BA175" s="93"/>
      <c r="BB175" s="152"/>
      <c r="BC175" s="152"/>
      <c r="BD175" s="160"/>
      <c r="BE175" s="93"/>
      <c r="BF175" s="152"/>
      <c r="BG175" s="152"/>
      <c r="BH175" s="160"/>
      <c r="BI175" s="93"/>
      <c r="BJ175" s="152"/>
      <c r="BK175" s="152"/>
      <c r="BL175" s="160"/>
      <c r="BM175" s="93"/>
      <c r="BN175" s="152"/>
      <c r="BO175" s="152"/>
      <c r="BP175" s="160"/>
      <c r="BQ175" s="96"/>
      <c r="BR175" s="96"/>
    </row>
    <row r="176" spans="4:70" s="150" customFormat="1" ht="30" customHeight="1">
      <c r="D176" s="159"/>
      <c r="E176" s="145"/>
      <c r="F176" s="152"/>
      <c r="G176" s="153"/>
      <c r="H176" s="160"/>
      <c r="I176" s="91"/>
      <c r="J176" s="152"/>
      <c r="K176" s="153"/>
      <c r="L176" s="160"/>
      <c r="M176" s="91"/>
      <c r="N176" s="155"/>
      <c r="O176" s="153"/>
      <c r="P176" s="160"/>
      <c r="Q176" s="93"/>
      <c r="R176" s="155"/>
      <c r="S176" s="153"/>
      <c r="T176" s="160"/>
      <c r="U176" s="93"/>
      <c r="V176" s="155"/>
      <c r="W176" s="153"/>
      <c r="X176" s="160"/>
      <c r="Y176" s="93"/>
      <c r="Z176" s="155"/>
      <c r="AA176" s="153"/>
      <c r="AB176" s="160"/>
      <c r="AC176" s="93"/>
      <c r="AD176" s="152"/>
      <c r="AE176" s="152"/>
      <c r="AF176" s="160"/>
      <c r="AG176" s="93"/>
      <c r="AH176" s="152"/>
      <c r="AI176" s="152"/>
      <c r="AJ176" s="160"/>
      <c r="AK176" s="94"/>
      <c r="AL176" s="152"/>
      <c r="AM176" s="152"/>
      <c r="AN176" s="160"/>
      <c r="AO176" s="93"/>
      <c r="AP176" s="152"/>
      <c r="AQ176" s="152"/>
      <c r="AR176" s="160"/>
      <c r="AS176" s="93"/>
      <c r="AT176" s="152"/>
      <c r="AU176" s="152"/>
      <c r="AV176" s="160"/>
      <c r="AW176" s="93"/>
      <c r="AX176" s="152"/>
      <c r="AY176" s="152"/>
      <c r="AZ176" s="160"/>
      <c r="BA176" s="93"/>
      <c r="BB176" s="152"/>
      <c r="BC176" s="152"/>
      <c r="BD176" s="160"/>
      <c r="BE176" s="93"/>
      <c r="BF176" s="152"/>
      <c r="BG176" s="152"/>
      <c r="BH176" s="160"/>
      <c r="BI176" s="93"/>
      <c r="BJ176" s="152"/>
      <c r="BK176" s="152"/>
      <c r="BL176" s="160"/>
      <c r="BM176" s="93"/>
      <c r="BN176" s="152"/>
      <c r="BO176" s="152"/>
      <c r="BP176" s="160"/>
      <c r="BQ176" s="96"/>
      <c r="BR176" s="96"/>
    </row>
    <row r="177" spans="1:70" s="150" customFormat="1" ht="30" customHeight="1">
      <c r="D177" s="159"/>
      <c r="E177" s="145"/>
      <c r="F177" s="152"/>
      <c r="G177" s="153"/>
      <c r="H177" s="160"/>
      <c r="I177" s="91"/>
      <c r="J177" s="152"/>
      <c r="K177" s="153"/>
      <c r="L177" s="160"/>
      <c r="M177" s="91"/>
      <c r="N177" s="155"/>
      <c r="O177" s="153"/>
      <c r="P177" s="160"/>
      <c r="Q177" s="93"/>
      <c r="R177" s="155"/>
      <c r="S177" s="153"/>
      <c r="T177" s="160"/>
      <c r="U177" s="93"/>
      <c r="V177" s="155"/>
      <c r="W177" s="153"/>
      <c r="X177" s="160"/>
      <c r="Y177" s="93"/>
      <c r="Z177" s="155"/>
      <c r="AA177" s="153"/>
      <c r="AB177" s="160"/>
      <c r="AC177" s="93"/>
      <c r="AD177" s="152"/>
      <c r="AE177" s="152"/>
      <c r="AF177" s="160"/>
      <c r="AG177" s="93"/>
      <c r="AH177" s="152"/>
      <c r="AI177" s="152"/>
      <c r="AJ177" s="160"/>
      <c r="AK177" s="94"/>
      <c r="AL177" s="152"/>
      <c r="AM177" s="152"/>
      <c r="AN177" s="160"/>
      <c r="AO177" s="93"/>
      <c r="AP177" s="152"/>
      <c r="AQ177" s="152"/>
      <c r="AR177" s="160"/>
      <c r="AS177" s="93"/>
      <c r="AT177" s="152"/>
      <c r="AU177" s="152"/>
      <c r="AV177" s="160"/>
      <c r="AW177" s="93"/>
      <c r="AX177" s="152"/>
      <c r="AY177" s="152"/>
      <c r="AZ177" s="160"/>
      <c r="BA177" s="93"/>
      <c r="BB177" s="152"/>
      <c r="BC177" s="152"/>
      <c r="BD177" s="160"/>
      <c r="BE177" s="93"/>
      <c r="BF177" s="152"/>
      <c r="BG177" s="152"/>
      <c r="BH177" s="160"/>
      <c r="BI177" s="93"/>
      <c r="BJ177" s="152"/>
      <c r="BK177" s="152"/>
      <c r="BL177" s="160"/>
      <c r="BM177" s="93"/>
      <c r="BN177" s="152"/>
      <c r="BO177" s="152"/>
      <c r="BP177" s="160"/>
      <c r="BQ177" s="96"/>
      <c r="BR177" s="96"/>
    </row>
    <row r="178" spans="1:70" s="150" customFormat="1" ht="30" customHeight="1">
      <c r="D178" s="159"/>
      <c r="E178" s="145"/>
      <c r="F178" s="152"/>
      <c r="G178" s="153"/>
      <c r="H178" s="160"/>
      <c r="I178" s="91"/>
      <c r="J178" s="152"/>
      <c r="K178" s="153"/>
      <c r="L178" s="160"/>
      <c r="M178" s="91"/>
      <c r="N178" s="155"/>
      <c r="O178" s="153"/>
      <c r="P178" s="160"/>
      <c r="Q178" s="93"/>
      <c r="R178" s="155"/>
      <c r="S178" s="153"/>
      <c r="T178" s="160"/>
      <c r="U178" s="93"/>
      <c r="V178" s="155"/>
      <c r="W178" s="153"/>
      <c r="X178" s="160"/>
      <c r="Y178" s="93"/>
      <c r="Z178" s="155"/>
      <c r="AA178" s="153"/>
      <c r="AB178" s="160"/>
      <c r="AC178" s="93"/>
      <c r="AD178" s="152"/>
      <c r="AE178" s="152"/>
      <c r="AF178" s="160"/>
      <c r="AG178" s="93"/>
      <c r="AH178" s="152"/>
      <c r="AI178" s="152"/>
      <c r="AJ178" s="160"/>
      <c r="AK178" s="94"/>
      <c r="AL178" s="152"/>
      <c r="AM178" s="152"/>
      <c r="AN178" s="160"/>
      <c r="AO178" s="93"/>
      <c r="AP178" s="152"/>
      <c r="AQ178" s="152"/>
      <c r="AR178" s="160"/>
      <c r="AS178" s="93"/>
      <c r="AT178" s="152"/>
      <c r="AU178" s="152"/>
      <c r="AV178" s="160"/>
      <c r="AW178" s="93"/>
      <c r="AX178" s="152"/>
      <c r="AY178" s="152"/>
      <c r="AZ178" s="160"/>
      <c r="BA178" s="93"/>
      <c r="BB178" s="152"/>
      <c r="BC178" s="152"/>
      <c r="BD178" s="160"/>
      <c r="BE178" s="93"/>
      <c r="BF178" s="152"/>
      <c r="BG178" s="152"/>
      <c r="BH178" s="160"/>
      <c r="BI178" s="93"/>
      <c r="BJ178" s="152"/>
      <c r="BK178" s="152"/>
      <c r="BL178" s="160"/>
      <c r="BM178" s="93"/>
      <c r="BN178" s="152"/>
      <c r="BO178" s="152"/>
      <c r="BP178" s="160"/>
      <c r="BQ178" s="96"/>
      <c r="BR178" s="96"/>
    </row>
    <row r="179" spans="1:70" s="150" customFormat="1" ht="30" customHeight="1">
      <c r="A179" s="170"/>
      <c r="E179" s="145"/>
      <c r="F179" s="152"/>
      <c r="G179" s="153"/>
      <c r="H179" s="160"/>
      <c r="I179" s="91"/>
      <c r="J179" s="152"/>
      <c r="K179" s="153"/>
      <c r="L179" s="160"/>
      <c r="M179" s="91"/>
      <c r="N179" s="155"/>
      <c r="O179" s="153"/>
      <c r="P179" s="160"/>
      <c r="Q179" s="93"/>
      <c r="R179" s="155"/>
      <c r="S179" s="153"/>
      <c r="T179" s="160"/>
      <c r="U179" s="93"/>
      <c r="V179" s="155"/>
      <c r="W179" s="153"/>
      <c r="X179" s="160"/>
      <c r="Y179" s="93"/>
      <c r="Z179" s="155"/>
      <c r="AA179" s="153"/>
      <c r="AB179" s="160"/>
      <c r="AC179" s="94"/>
      <c r="AD179" s="152"/>
      <c r="AE179" s="152"/>
      <c r="AF179" s="160"/>
      <c r="AG179" s="93"/>
      <c r="AH179" s="152"/>
      <c r="AI179" s="152"/>
      <c r="AJ179" s="160"/>
      <c r="AK179" s="94"/>
      <c r="AL179" s="152"/>
      <c r="AM179" s="152"/>
      <c r="AN179" s="160"/>
      <c r="AO179" s="93"/>
      <c r="AP179" s="152"/>
      <c r="AQ179" s="152"/>
      <c r="AR179" s="160"/>
      <c r="AS179" s="93"/>
      <c r="AT179" s="152"/>
      <c r="AU179" s="152"/>
      <c r="AV179" s="160"/>
      <c r="AW179" s="93"/>
      <c r="AX179" s="152"/>
      <c r="AY179" s="152"/>
      <c r="AZ179" s="160"/>
      <c r="BA179" s="93"/>
      <c r="BB179" s="152"/>
      <c r="BC179" s="152"/>
      <c r="BD179" s="160"/>
      <c r="BE179" s="93"/>
      <c r="BF179" s="152"/>
      <c r="BG179" s="152"/>
      <c r="BH179" s="160"/>
      <c r="BI179" s="93"/>
      <c r="BJ179" s="152"/>
      <c r="BK179" s="152"/>
      <c r="BL179" s="160"/>
      <c r="BM179" s="93"/>
      <c r="BN179" s="152"/>
      <c r="BO179" s="152"/>
      <c r="BP179" s="160"/>
      <c r="BQ179" s="96"/>
      <c r="BR179" s="96"/>
    </row>
    <row r="180" spans="1:70" s="150" customFormat="1" ht="30" customHeight="1">
      <c r="A180" s="343"/>
      <c r="B180" s="344"/>
      <c r="E180" s="145"/>
      <c r="F180" s="152"/>
      <c r="G180" s="153"/>
      <c r="H180" s="160"/>
      <c r="I180" s="91"/>
      <c r="J180" s="152"/>
      <c r="K180" s="153"/>
      <c r="L180" s="160"/>
      <c r="M180" s="91"/>
      <c r="N180" s="155"/>
      <c r="O180" s="153"/>
      <c r="P180" s="160"/>
      <c r="Q180" s="93"/>
      <c r="R180" s="155"/>
      <c r="S180" s="153"/>
      <c r="T180" s="160"/>
      <c r="U180" s="93"/>
      <c r="V180" s="155"/>
      <c r="W180" s="153"/>
      <c r="X180" s="160"/>
      <c r="Y180" s="93"/>
      <c r="Z180" s="155"/>
      <c r="AA180" s="153"/>
      <c r="AB180" s="160"/>
      <c r="AC180" s="94"/>
      <c r="AD180" s="152"/>
      <c r="AE180" s="152"/>
      <c r="AF180" s="160"/>
      <c r="AG180" s="93"/>
      <c r="AH180" s="152"/>
      <c r="AI180" s="152"/>
      <c r="AJ180" s="160"/>
      <c r="AK180" s="94"/>
      <c r="AL180" s="152"/>
      <c r="AM180" s="152"/>
      <c r="AN180" s="160"/>
      <c r="AO180" s="93"/>
      <c r="AP180" s="152"/>
      <c r="AQ180" s="152"/>
      <c r="AR180" s="160"/>
      <c r="AS180" s="93"/>
      <c r="AT180" s="152"/>
      <c r="AU180" s="152"/>
      <c r="AV180" s="160"/>
      <c r="AW180" s="93"/>
      <c r="AX180" s="152"/>
      <c r="AY180" s="152"/>
      <c r="AZ180" s="160"/>
      <c r="BA180" s="93"/>
      <c r="BB180" s="152"/>
      <c r="BC180" s="152"/>
      <c r="BD180" s="160"/>
      <c r="BE180" s="93"/>
      <c r="BF180" s="152"/>
      <c r="BG180" s="152"/>
      <c r="BH180" s="160"/>
      <c r="BI180" s="93"/>
      <c r="BJ180" s="152"/>
      <c r="BK180" s="152"/>
      <c r="BL180" s="160"/>
      <c r="BM180" s="93"/>
      <c r="BN180" s="152"/>
      <c r="BO180" s="152"/>
      <c r="BP180" s="160"/>
      <c r="BQ180" s="96"/>
      <c r="BR180" s="96"/>
    </row>
    <row r="181" spans="1:70" s="150" customFormat="1" ht="30" customHeight="1">
      <c r="A181" s="170"/>
      <c r="D181" s="159"/>
      <c r="E181" s="145"/>
      <c r="F181" s="152"/>
      <c r="G181" s="153"/>
      <c r="H181" s="160"/>
      <c r="I181" s="91"/>
      <c r="J181" s="152"/>
      <c r="K181" s="153"/>
      <c r="L181" s="160"/>
      <c r="M181" s="91"/>
      <c r="N181" s="155"/>
      <c r="O181" s="153"/>
      <c r="P181" s="160"/>
      <c r="Q181" s="93"/>
      <c r="R181" s="155"/>
      <c r="S181" s="153"/>
      <c r="T181" s="160"/>
      <c r="U181" s="93"/>
      <c r="V181" s="155"/>
      <c r="W181" s="153"/>
      <c r="X181" s="160"/>
      <c r="Y181" s="93"/>
      <c r="Z181" s="155"/>
      <c r="AA181" s="153"/>
      <c r="AB181" s="160"/>
      <c r="AC181" s="93"/>
      <c r="AD181" s="152"/>
      <c r="AE181" s="152"/>
      <c r="AF181" s="160"/>
      <c r="AG181" s="93"/>
      <c r="AH181" s="152"/>
      <c r="AI181" s="152"/>
      <c r="AJ181" s="160"/>
      <c r="AK181" s="94"/>
      <c r="AL181" s="152"/>
      <c r="AM181" s="152"/>
      <c r="AN181" s="160"/>
      <c r="AO181" s="93"/>
      <c r="AP181" s="152"/>
      <c r="AQ181" s="152"/>
      <c r="AR181" s="160"/>
      <c r="AS181" s="93"/>
      <c r="AT181" s="152"/>
      <c r="AU181" s="152"/>
      <c r="AV181" s="160"/>
      <c r="AW181" s="93"/>
      <c r="AX181" s="152"/>
      <c r="AY181" s="152"/>
      <c r="AZ181" s="160"/>
      <c r="BA181" s="93"/>
      <c r="BB181" s="152"/>
      <c r="BC181" s="152"/>
      <c r="BD181" s="160"/>
      <c r="BE181" s="93"/>
      <c r="BF181" s="152"/>
      <c r="BG181" s="152"/>
      <c r="BH181" s="160"/>
      <c r="BI181" s="93"/>
      <c r="BJ181" s="152"/>
      <c r="BK181" s="152"/>
      <c r="BL181" s="160"/>
      <c r="BM181" s="93"/>
      <c r="BN181" s="152"/>
      <c r="BO181" s="152"/>
      <c r="BP181" s="160"/>
      <c r="BQ181" s="96"/>
      <c r="BR181" s="96"/>
    </row>
    <row r="182" spans="1:70" s="150" customFormat="1" ht="30" customHeight="1">
      <c r="A182" s="170"/>
      <c r="D182" s="159"/>
      <c r="E182" s="145"/>
      <c r="F182" s="152"/>
      <c r="G182" s="153"/>
      <c r="H182" s="160"/>
      <c r="I182" s="91"/>
      <c r="J182" s="152"/>
      <c r="K182" s="153"/>
      <c r="L182" s="160"/>
      <c r="M182" s="91"/>
      <c r="N182" s="155"/>
      <c r="O182" s="153"/>
      <c r="P182" s="160"/>
      <c r="Q182" s="93"/>
      <c r="R182" s="155"/>
      <c r="S182" s="153"/>
      <c r="T182" s="160"/>
      <c r="U182" s="93"/>
      <c r="V182" s="155"/>
      <c r="W182" s="153"/>
      <c r="X182" s="160"/>
      <c r="Y182" s="93"/>
      <c r="Z182" s="155"/>
      <c r="AA182" s="153"/>
      <c r="AB182" s="160"/>
      <c r="AC182" s="93"/>
      <c r="AD182" s="152"/>
      <c r="AE182" s="152"/>
      <c r="AF182" s="160"/>
      <c r="AG182" s="93"/>
      <c r="AH182" s="152"/>
      <c r="AI182" s="152"/>
      <c r="AJ182" s="160"/>
      <c r="AK182" s="94"/>
      <c r="AL182" s="152"/>
      <c r="AM182" s="152"/>
      <c r="AN182" s="160"/>
      <c r="AO182" s="93"/>
      <c r="AP182" s="152"/>
      <c r="AQ182" s="152"/>
      <c r="AR182" s="160"/>
      <c r="AS182" s="93"/>
      <c r="AT182" s="152"/>
      <c r="AU182" s="152"/>
      <c r="AV182" s="160"/>
      <c r="AW182" s="93"/>
      <c r="AX182" s="152"/>
      <c r="AY182" s="152"/>
      <c r="AZ182" s="160"/>
      <c r="BA182" s="93"/>
      <c r="BB182" s="152"/>
      <c r="BC182" s="152"/>
      <c r="BD182" s="160"/>
      <c r="BE182" s="93"/>
      <c r="BF182" s="152"/>
      <c r="BG182" s="152"/>
      <c r="BH182" s="160"/>
      <c r="BI182" s="93"/>
      <c r="BJ182" s="152"/>
      <c r="BK182" s="152"/>
      <c r="BL182" s="160"/>
      <c r="BM182" s="93"/>
      <c r="BN182" s="152"/>
      <c r="BO182" s="152"/>
      <c r="BP182" s="160"/>
      <c r="BQ182" s="96"/>
      <c r="BR182" s="96"/>
    </row>
    <row r="183" spans="1:70" s="150" customFormat="1" ht="30" customHeight="1">
      <c r="A183" s="170"/>
      <c r="D183" s="159"/>
      <c r="E183" s="145"/>
      <c r="F183" s="152"/>
      <c r="G183" s="153"/>
      <c r="H183" s="160"/>
      <c r="I183" s="91"/>
      <c r="J183" s="152"/>
      <c r="K183" s="153"/>
      <c r="L183" s="160"/>
      <c r="M183" s="91"/>
      <c r="N183" s="155"/>
      <c r="O183" s="153"/>
      <c r="P183" s="160"/>
      <c r="Q183" s="93"/>
      <c r="R183" s="155"/>
      <c r="S183" s="153"/>
      <c r="T183" s="160"/>
      <c r="U183" s="93"/>
      <c r="V183" s="155"/>
      <c r="W183" s="153"/>
      <c r="X183" s="160"/>
      <c r="Y183" s="93"/>
      <c r="Z183" s="155"/>
      <c r="AA183" s="153"/>
      <c r="AB183" s="160"/>
      <c r="AC183" s="93"/>
      <c r="AD183" s="152"/>
      <c r="AE183" s="152"/>
      <c r="AF183" s="160"/>
      <c r="AG183" s="93"/>
      <c r="AH183" s="152"/>
      <c r="AI183" s="152"/>
      <c r="AJ183" s="160"/>
      <c r="AK183" s="94"/>
      <c r="AL183" s="152"/>
      <c r="AM183" s="152"/>
      <c r="AN183" s="160"/>
      <c r="AO183" s="93"/>
      <c r="AP183" s="152"/>
      <c r="AQ183" s="152"/>
      <c r="AR183" s="160"/>
      <c r="AS183" s="93"/>
      <c r="AT183" s="152"/>
      <c r="AU183" s="152"/>
      <c r="AV183" s="160"/>
      <c r="AW183" s="93"/>
      <c r="AX183" s="152"/>
      <c r="AY183" s="152"/>
      <c r="AZ183" s="160"/>
      <c r="BA183" s="93"/>
      <c r="BB183" s="152"/>
      <c r="BC183" s="152"/>
      <c r="BD183" s="160"/>
      <c r="BE183" s="93"/>
      <c r="BF183" s="152"/>
      <c r="BG183" s="152"/>
      <c r="BH183" s="160"/>
      <c r="BI183" s="93"/>
      <c r="BJ183" s="152"/>
      <c r="BK183" s="152"/>
      <c r="BL183" s="160"/>
      <c r="BM183" s="93"/>
      <c r="BN183" s="152"/>
      <c r="BO183" s="152"/>
      <c r="BP183" s="160"/>
      <c r="BQ183" s="96"/>
      <c r="BR183" s="96"/>
    </row>
    <row r="184" spans="1:70" s="150" customFormat="1" ht="30" customHeight="1">
      <c r="A184" s="170"/>
      <c r="D184" s="159"/>
      <c r="E184" s="145"/>
      <c r="F184" s="152"/>
      <c r="G184" s="153"/>
      <c r="H184" s="160"/>
      <c r="I184" s="91"/>
      <c r="J184" s="152"/>
      <c r="K184" s="153"/>
      <c r="L184" s="160"/>
      <c r="M184" s="91"/>
      <c r="N184" s="155"/>
      <c r="O184" s="153"/>
      <c r="P184" s="160"/>
      <c r="Q184" s="93"/>
      <c r="R184" s="155"/>
      <c r="S184" s="153"/>
      <c r="T184" s="160"/>
      <c r="U184" s="93"/>
      <c r="V184" s="155"/>
      <c r="W184" s="153"/>
      <c r="X184" s="160"/>
      <c r="Y184" s="93"/>
      <c r="Z184" s="155"/>
      <c r="AA184" s="153"/>
      <c r="AB184" s="160"/>
      <c r="AC184" s="93"/>
      <c r="AD184" s="152"/>
      <c r="AE184" s="152"/>
      <c r="AF184" s="160"/>
      <c r="AG184" s="93"/>
      <c r="AH184" s="152"/>
      <c r="AI184" s="152"/>
      <c r="AJ184" s="160"/>
      <c r="AK184" s="94"/>
      <c r="AL184" s="152"/>
      <c r="AM184" s="152"/>
      <c r="AN184" s="160"/>
      <c r="AO184" s="93"/>
      <c r="AP184" s="152"/>
      <c r="AQ184" s="152"/>
      <c r="AR184" s="160"/>
      <c r="AS184" s="93"/>
      <c r="AT184" s="152"/>
      <c r="AU184" s="152"/>
      <c r="AV184" s="160"/>
      <c r="AW184" s="93"/>
      <c r="AX184" s="152"/>
      <c r="AY184" s="152"/>
      <c r="AZ184" s="160"/>
      <c r="BA184" s="93"/>
      <c r="BB184" s="152"/>
      <c r="BC184" s="152"/>
      <c r="BD184" s="160"/>
      <c r="BE184" s="93"/>
      <c r="BF184" s="152"/>
      <c r="BG184" s="152"/>
      <c r="BH184" s="160"/>
      <c r="BI184" s="93"/>
      <c r="BJ184" s="152"/>
      <c r="BK184" s="152"/>
      <c r="BL184" s="160"/>
      <c r="BM184" s="93"/>
      <c r="BN184" s="152"/>
      <c r="BO184" s="152"/>
      <c r="BP184" s="160"/>
      <c r="BQ184" s="96"/>
      <c r="BR184" s="96"/>
    </row>
    <row r="185" spans="1:70" s="150" customFormat="1" ht="30" customHeight="1">
      <c r="A185" s="170"/>
      <c r="D185" s="159"/>
      <c r="E185" s="145"/>
      <c r="F185" s="152"/>
      <c r="G185" s="153"/>
      <c r="H185" s="160"/>
      <c r="I185" s="91"/>
      <c r="J185" s="152"/>
      <c r="K185" s="153"/>
      <c r="L185" s="160"/>
      <c r="M185" s="91"/>
      <c r="N185" s="155"/>
      <c r="O185" s="153"/>
      <c r="P185" s="160"/>
      <c r="Q185" s="93"/>
      <c r="R185" s="155"/>
      <c r="S185" s="153"/>
      <c r="T185" s="160"/>
      <c r="U185" s="93"/>
      <c r="V185" s="155"/>
      <c r="W185" s="153"/>
      <c r="X185" s="160"/>
      <c r="Y185" s="93"/>
      <c r="Z185" s="155"/>
      <c r="AA185" s="153"/>
      <c r="AB185" s="160"/>
      <c r="AC185" s="93"/>
      <c r="AD185" s="152"/>
      <c r="AE185" s="152"/>
      <c r="AF185" s="160"/>
      <c r="AG185" s="93"/>
      <c r="AH185" s="152"/>
      <c r="AI185" s="152"/>
      <c r="AJ185" s="160"/>
      <c r="AK185" s="94"/>
      <c r="AL185" s="152"/>
      <c r="AM185" s="152"/>
      <c r="AN185" s="160"/>
      <c r="AO185" s="93"/>
      <c r="AP185" s="152"/>
      <c r="AQ185" s="152"/>
      <c r="AR185" s="160"/>
      <c r="AS185" s="93"/>
      <c r="AT185" s="152"/>
      <c r="AU185" s="152"/>
      <c r="AV185" s="160"/>
      <c r="AW185" s="93"/>
      <c r="AX185" s="152"/>
      <c r="AY185" s="152"/>
      <c r="AZ185" s="160"/>
      <c r="BA185" s="93"/>
      <c r="BB185" s="152"/>
      <c r="BC185" s="152"/>
      <c r="BD185" s="160"/>
      <c r="BE185" s="93"/>
      <c r="BF185" s="152"/>
      <c r="BG185" s="152"/>
      <c r="BH185" s="160"/>
      <c r="BI185" s="93"/>
      <c r="BJ185" s="152"/>
      <c r="BK185" s="152"/>
      <c r="BL185" s="160"/>
      <c r="BM185" s="93"/>
      <c r="BN185" s="152"/>
      <c r="BO185" s="152"/>
      <c r="BP185" s="160"/>
      <c r="BQ185" s="96"/>
      <c r="BR185" s="96"/>
    </row>
    <row r="186" spans="1:70" s="150" customFormat="1" ht="30" customHeight="1">
      <c r="D186" s="159"/>
      <c r="E186" s="145"/>
      <c r="F186" s="152"/>
      <c r="G186" s="153"/>
      <c r="H186" s="160"/>
      <c r="I186" s="91"/>
      <c r="J186" s="152"/>
      <c r="K186" s="153"/>
      <c r="L186" s="160"/>
      <c r="M186" s="91"/>
      <c r="N186" s="155"/>
      <c r="O186" s="153"/>
      <c r="P186" s="160"/>
      <c r="Q186" s="93"/>
      <c r="R186" s="155"/>
      <c r="S186" s="153"/>
      <c r="T186" s="160"/>
      <c r="U186" s="93"/>
      <c r="V186" s="155"/>
      <c r="W186" s="153"/>
      <c r="X186" s="160"/>
      <c r="Y186" s="93"/>
      <c r="Z186" s="155"/>
      <c r="AA186" s="153"/>
      <c r="AB186" s="160"/>
      <c r="AC186" s="93"/>
      <c r="AD186" s="152"/>
      <c r="AE186" s="152"/>
      <c r="AF186" s="160"/>
      <c r="AG186" s="93"/>
      <c r="AH186" s="152"/>
      <c r="AI186" s="152"/>
      <c r="AJ186" s="160"/>
      <c r="AK186" s="94"/>
      <c r="AL186" s="152"/>
      <c r="AM186" s="152"/>
      <c r="AN186" s="160"/>
      <c r="AO186" s="93"/>
      <c r="AP186" s="152"/>
      <c r="AQ186" s="152"/>
      <c r="AR186" s="160"/>
      <c r="AS186" s="93"/>
      <c r="AT186" s="152"/>
      <c r="AU186" s="152"/>
      <c r="AV186" s="160"/>
      <c r="AW186" s="93"/>
      <c r="AX186" s="152"/>
      <c r="AY186" s="152"/>
      <c r="AZ186" s="160"/>
      <c r="BA186" s="93"/>
      <c r="BB186" s="152"/>
      <c r="BC186" s="152"/>
      <c r="BD186" s="160"/>
      <c r="BE186" s="93"/>
      <c r="BF186" s="152"/>
      <c r="BG186" s="152"/>
      <c r="BH186" s="160"/>
      <c r="BI186" s="93"/>
      <c r="BJ186" s="152"/>
      <c r="BK186" s="152"/>
      <c r="BL186" s="160"/>
      <c r="BM186" s="93"/>
      <c r="BN186" s="152"/>
      <c r="BO186" s="152"/>
      <c r="BP186" s="160"/>
      <c r="BQ186" s="96"/>
      <c r="BR186" s="96"/>
    </row>
    <row r="187" spans="1:70" s="150" customFormat="1" ht="30" customHeight="1">
      <c r="D187" s="159"/>
      <c r="E187" s="145"/>
      <c r="F187" s="152"/>
      <c r="G187" s="153"/>
      <c r="H187" s="160"/>
      <c r="I187" s="91"/>
      <c r="J187" s="152"/>
      <c r="K187" s="153"/>
      <c r="L187" s="160"/>
      <c r="M187" s="91"/>
      <c r="N187" s="155"/>
      <c r="O187" s="153"/>
      <c r="P187" s="160"/>
      <c r="Q187" s="93"/>
      <c r="R187" s="155"/>
      <c r="S187" s="153"/>
      <c r="T187" s="160"/>
      <c r="U187" s="93"/>
      <c r="V187" s="155"/>
      <c r="W187" s="153"/>
      <c r="X187" s="160"/>
      <c r="Y187" s="93"/>
      <c r="Z187" s="155"/>
      <c r="AA187" s="153"/>
      <c r="AB187" s="160"/>
      <c r="AC187" s="93"/>
      <c r="AD187" s="152"/>
      <c r="AE187" s="152"/>
      <c r="AF187" s="160"/>
      <c r="AG187" s="93"/>
      <c r="AH187" s="152"/>
      <c r="AI187" s="152"/>
      <c r="AJ187" s="160"/>
      <c r="AK187" s="94"/>
      <c r="AL187" s="152"/>
      <c r="AM187" s="152"/>
      <c r="AN187" s="160"/>
      <c r="AO187" s="93"/>
      <c r="AP187" s="152"/>
      <c r="AQ187" s="152"/>
      <c r="AR187" s="160"/>
      <c r="AS187" s="93"/>
      <c r="AT187" s="152"/>
      <c r="AU187" s="152"/>
      <c r="AV187" s="160"/>
      <c r="AW187" s="93"/>
      <c r="AX187" s="152"/>
      <c r="AY187" s="152"/>
      <c r="AZ187" s="160"/>
      <c r="BA187" s="93"/>
      <c r="BB187" s="152"/>
      <c r="BC187" s="152"/>
      <c r="BD187" s="160"/>
      <c r="BE187" s="93"/>
      <c r="BF187" s="152"/>
      <c r="BG187" s="152"/>
      <c r="BH187" s="160"/>
      <c r="BI187" s="93"/>
      <c r="BJ187" s="152"/>
      <c r="BK187" s="152"/>
      <c r="BL187" s="160"/>
      <c r="BM187" s="93"/>
      <c r="BN187" s="152"/>
      <c r="BO187" s="152"/>
      <c r="BP187" s="160"/>
      <c r="BQ187" s="96"/>
      <c r="BR187" s="96"/>
    </row>
    <row r="188" spans="1:70" s="150" customFormat="1" ht="30" customHeight="1">
      <c r="D188" s="159"/>
      <c r="E188" s="145"/>
      <c r="F188" s="152"/>
      <c r="G188" s="153"/>
      <c r="H188" s="160"/>
      <c r="I188" s="91"/>
      <c r="J188" s="152"/>
      <c r="K188" s="153"/>
      <c r="L188" s="160"/>
      <c r="M188" s="91"/>
      <c r="N188" s="155"/>
      <c r="O188" s="153"/>
      <c r="P188" s="160"/>
      <c r="Q188" s="93"/>
      <c r="R188" s="155"/>
      <c r="S188" s="153"/>
      <c r="T188" s="160"/>
      <c r="U188" s="93"/>
      <c r="V188" s="155"/>
      <c r="W188" s="153"/>
      <c r="X188" s="160"/>
      <c r="Y188" s="93"/>
      <c r="Z188" s="155"/>
      <c r="AA188" s="153"/>
      <c r="AB188" s="160"/>
      <c r="AC188" s="93"/>
      <c r="AD188" s="152"/>
      <c r="AE188" s="152"/>
      <c r="AF188" s="160"/>
      <c r="AG188" s="93"/>
      <c r="AH188" s="152"/>
      <c r="AI188" s="152"/>
      <c r="AJ188" s="160"/>
      <c r="AK188" s="94"/>
      <c r="AL188" s="152"/>
      <c r="AM188" s="152"/>
      <c r="AN188" s="160"/>
      <c r="AO188" s="93"/>
      <c r="AP188" s="152"/>
      <c r="AQ188" s="152"/>
      <c r="AR188" s="160"/>
      <c r="AS188" s="93"/>
      <c r="AT188" s="152"/>
      <c r="AU188" s="152"/>
      <c r="AV188" s="160"/>
      <c r="AW188" s="93"/>
      <c r="AX188" s="152"/>
      <c r="AY188" s="152"/>
      <c r="AZ188" s="160"/>
      <c r="BA188" s="93"/>
      <c r="BB188" s="152"/>
      <c r="BC188" s="152"/>
      <c r="BD188" s="160"/>
      <c r="BE188" s="93"/>
      <c r="BF188" s="152"/>
      <c r="BG188" s="152"/>
      <c r="BH188" s="160"/>
      <c r="BI188" s="93"/>
      <c r="BJ188" s="152"/>
      <c r="BK188" s="152"/>
      <c r="BL188" s="160"/>
      <c r="BM188" s="93"/>
      <c r="BN188" s="152"/>
      <c r="BO188" s="152"/>
      <c r="BP188" s="160"/>
      <c r="BQ188" s="96"/>
      <c r="BR188" s="96"/>
    </row>
    <row r="189" spans="1:70" s="150" customFormat="1" ht="30" customHeight="1">
      <c r="D189" s="159"/>
      <c r="E189" s="145"/>
      <c r="F189" s="152"/>
      <c r="G189" s="153"/>
      <c r="H189" s="160"/>
      <c r="I189" s="91"/>
      <c r="J189" s="152"/>
      <c r="K189" s="153"/>
      <c r="L189" s="160"/>
      <c r="M189" s="91"/>
      <c r="N189" s="155"/>
      <c r="O189" s="153"/>
      <c r="P189" s="160"/>
      <c r="Q189" s="93"/>
      <c r="R189" s="155"/>
      <c r="S189" s="153"/>
      <c r="T189" s="160"/>
      <c r="U189" s="93"/>
      <c r="V189" s="155"/>
      <c r="W189" s="153"/>
      <c r="X189" s="160"/>
      <c r="Y189" s="93"/>
      <c r="Z189" s="155"/>
      <c r="AA189" s="153"/>
      <c r="AB189" s="160"/>
      <c r="AC189" s="93"/>
      <c r="AD189" s="152"/>
      <c r="AE189" s="152"/>
      <c r="AF189" s="160"/>
      <c r="AG189" s="93"/>
      <c r="AH189" s="152"/>
      <c r="AI189" s="152"/>
      <c r="AJ189" s="160"/>
      <c r="AK189" s="94"/>
      <c r="AL189" s="152"/>
      <c r="AM189" s="152"/>
      <c r="AN189" s="160"/>
      <c r="AO189" s="93"/>
      <c r="AP189" s="152"/>
      <c r="AQ189" s="152"/>
      <c r="AR189" s="160"/>
      <c r="AS189" s="93"/>
      <c r="AT189" s="152"/>
      <c r="AU189" s="152"/>
      <c r="AV189" s="160"/>
      <c r="AW189" s="93"/>
      <c r="AX189" s="152"/>
      <c r="AY189" s="152"/>
      <c r="AZ189" s="160"/>
      <c r="BA189" s="93"/>
      <c r="BB189" s="152"/>
      <c r="BC189" s="152"/>
      <c r="BD189" s="160"/>
      <c r="BE189" s="93"/>
      <c r="BF189" s="152"/>
      <c r="BG189" s="152"/>
      <c r="BH189" s="160"/>
      <c r="BI189" s="93"/>
      <c r="BJ189" s="152"/>
      <c r="BK189" s="152"/>
      <c r="BL189" s="160"/>
      <c r="BM189" s="93"/>
      <c r="BN189" s="152"/>
      <c r="BO189" s="152"/>
      <c r="BP189" s="160"/>
      <c r="BQ189" s="96"/>
      <c r="BR189" s="96"/>
    </row>
    <row r="190" spans="1:70" s="150" customFormat="1" ht="30" customHeight="1">
      <c r="D190" s="159"/>
      <c r="E190" s="145"/>
      <c r="F190" s="152"/>
      <c r="G190" s="153"/>
      <c r="H190" s="160"/>
      <c r="I190" s="91"/>
      <c r="J190" s="152"/>
      <c r="K190" s="153"/>
      <c r="L190" s="160"/>
      <c r="M190" s="91"/>
      <c r="N190" s="155"/>
      <c r="O190" s="153"/>
      <c r="P190" s="160"/>
      <c r="Q190" s="93"/>
      <c r="R190" s="155"/>
      <c r="S190" s="153"/>
      <c r="T190" s="160"/>
      <c r="U190" s="93"/>
      <c r="V190" s="155"/>
      <c r="W190" s="153"/>
      <c r="X190" s="160"/>
      <c r="Y190" s="93"/>
      <c r="Z190" s="155"/>
      <c r="AA190" s="153"/>
      <c r="AB190" s="160"/>
      <c r="AC190" s="93"/>
      <c r="AD190" s="152"/>
      <c r="AE190" s="152"/>
      <c r="AF190" s="160"/>
      <c r="AG190" s="93"/>
      <c r="AH190" s="152"/>
      <c r="AI190" s="152"/>
      <c r="AJ190" s="160"/>
      <c r="AK190" s="94"/>
      <c r="AL190" s="152"/>
      <c r="AM190" s="152"/>
      <c r="AN190" s="160"/>
      <c r="AO190" s="93"/>
      <c r="AP190" s="152"/>
      <c r="AQ190" s="152"/>
      <c r="AR190" s="160"/>
      <c r="AS190" s="93"/>
      <c r="AT190" s="152"/>
      <c r="AU190" s="152"/>
      <c r="AV190" s="160"/>
      <c r="AW190" s="93"/>
      <c r="AX190" s="152"/>
      <c r="AY190" s="152"/>
      <c r="AZ190" s="160"/>
      <c r="BA190" s="93"/>
      <c r="BB190" s="152"/>
      <c r="BC190" s="152"/>
      <c r="BD190" s="160"/>
      <c r="BE190" s="93"/>
      <c r="BF190" s="152"/>
      <c r="BG190" s="152"/>
      <c r="BH190" s="160"/>
      <c r="BI190" s="93"/>
      <c r="BJ190" s="152"/>
      <c r="BK190" s="152"/>
      <c r="BL190" s="160"/>
      <c r="BM190" s="93"/>
      <c r="BN190" s="152"/>
      <c r="BO190" s="152"/>
      <c r="BP190" s="160"/>
      <c r="BQ190" s="96"/>
      <c r="BR190" s="96"/>
    </row>
    <row r="191" spans="1:70" s="150" customFormat="1" ht="30" customHeight="1">
      <c r="D191" s="159"/>
      <c r="E191" s="145"/>
      <c r="F191" s="152"/>
      <c r="G191" s="153"/>
      <c r="H191" s="160"/>
      <c r="I191" s="91"/>
      <c r="J191" s="152"/>
      <c r="K191" s="153"/>
      <c r="L191" s="160"/>
      <c r="M191" s="91"/>
      <c r="N191" s="155"/>
      <c r="O191" s="153"/>
      <c r="P191" s="160"/>
      <c r="Q191" s="93"/>
      <c r="R191" s="155"/>
      <c r="S191" s="153"/>
      <c r="T191" s="160"/>
      <c r="U191" s="93"/>
      <c r="V191" s="155"/>
      <c r="W191" s="153"/>
      <c r="X191" s="160"/>
      <c r="Y191" s="93"/>
      <c r="Z191" s="155"/>
      <c r="AA191" s="153"/>
      <c r="AB191" s="160"/>
      <c r="AC191" s="93"/>
      <c r="AD191" s="152"/>
      <c r="AE191" s="152"/>
      <c r="AF191" s="160"/>
      <c r="AG191" s="93"/>
      <c r="AH191" s="152"/>
      <c r="AI191" s="152"/>
      <c r="AJ191" s="160"/>
      <c r="AK191" s="94"/>
      <c r="AL191" s="152"/>
      <c r="AM191" s="152"/>
      <c r="AN191" s="160"/>
      <c r="AO191" s="93"/>
      <c r="AP191" s="152"/>
      <c r="AQ191" s="152"/>
      <c r="AR191" s="160"/>
      <c r="AS191" s="93"/>
      <c r="AT191" s="152"/>
      <c r="AU191" s="152"/>
      <c r="AV191" s="160"/>
      <c r="AW191" s="93"/>
      <c r="AX191" s="152"/>
      <c r="AY191" s="152"/>
      <c r="AZ191" s="160"/>
      <c r="BA191" s="93"/>
      <c r="BB191" s="152"/>
      <c r="BC191" s="152"/>
      <c r="BD191" s="160"/>
      <c r="BE191" s="93"/>
      <c r="BF191" s="152"/>
      <c r="BG191" s="152"/>
      <c r="BH191" s="160"/>
      <c r="BI191" s="93"/>
      <c r="BJ191" s="152"/>
      <c r="BK191" s="152"/>
      <c r="BL191" s="160"/>
      <c r="BM191" s="93"/>
      <c r="BN191" s="152"/>
      <c r="BO191" s="152"/>
      <c r="BP191" s="160"/>
      <c r="BQ191" s="96"/>
      <c r="BR191" s="96"/>
    </row>
    <row r="192" spans="1:70" s="150" customFormat="1" ht="30" customHeight="1">
      <c r="D192" s="159"/>
      <c r="E192" s="145"/>
      <c r="F192" s="152"/>
      <c r="G192" s="153"/>
      <c r="H192" s="160"/>
      <c r="I192" s="91"/>
      <c r="J192" s="152"/>
      <c r="K192" s="153"/>
      <c r="L192" s="160"/>
      <c r="M192" s="91"/>
      <c r="N192" s="155"/>
      <c r="O192" s="153"/>
      <c r="P192" s="160"/>
      <c r="Q192" s="93"/>
      <c r="R192" s="155"/>
      <c r="S192" s="153"/>
      <c r="T192" s="160"/>
      <c r="U192" s="93"/>
      <c r="V192" s="155"/>
      <c r="W192" s="153"/>
      <c r="X192" s="160"/>
      <c r="Y192" s="93"/>
      <c r="Z192" s="155"/>
      <c r="AA192" s="153"/>
      <c r="AB192" s="160"/>
      <c r="AC192" s="93"/>
      <c r="AD192" s="152"/>
      <c r="AE192" s="152"/>
      <c r="AF192" s="160"/>
      <c r="AG192" s="93"/>
      <c r="AH192" s="152"/>
      <c r="AI192" s="152"/>
      <c r="AJ192" s="160"/>
      <c r="AK192" s="94"/>
      <c r="AL192" s="152"/>
      <c r="AM192" s="152"/>
      <c r="AN192" s="160"/>
      <c r="AO192" s="93"/>
      <c r="AP192" s="152"/>
      <c r="AQ192" s="152"/>
      <c r="AR192" s="160"/>
      <c r="AS192" s="93"/>
      <c r="AT192" s="152"/>
      <c r="AU192" s="152"/>
      <c r="AV192" s="160"/>
      <c r="AW192" s="93"/>
      <c r="AX192" s="152"/>
      <c r="AY192" s="152"/>
      <c r="AZ192" s="160"/>
      <c r="BA192" s="93"/>
      <c r="BB192" s="152"/>
      <c r="BC192" s="152"/>
      <c r="BD192" s="160"/>
      <c r="BE192" s="93"/>
      <c r="BF192" s="152"/>
      <c r="BG192" s="152"/>
      <c r="BH192" s="160"/>
      <c r="BI192" s="93"/>
      <c r="BJ192" s="152"/>
      <c r="BK192" s="152"/>
      <c r="BL192" s="160"/>
      <c r="BM192" s="93"/>
      <c r="BN192" s="152"/>
      <c r="BO192" s="152"/>
      <c r="BP192" s="160"/>
      <c r="BQ192" s="96"/>
      <c r="BR192" s="96"/>
    </row>
    <row r="193" spans="1:256" s="150" customFormat="1" ht="30" customHeight="1">
      <c r="D193" s="159"/>
      <c r="E193" s="145"/>
      <c r="F193" s="152"/>
      <c r="G193" s="153"/>
      <c r="H193" s="160"/>
      <c r="I193" s="91"/>
      <c r="J193" s="152"/>
      <c r="K193" s="153"/>
      <c r="L193" s="160"/>
      <c r="M193" s="91"/>
      <c r="N193" s="155"/>
      <c r="O193" s="153"/>
      <c r="P193" s="160"/>
      <c r="Q193" s="93"/>
      <c r="R193" s="155"/>
      <c r="S193" s="153"/>
      <c r="T193" s="160"/>
      <c r="U193" s="93"/>
      <c r="V193" s="155"/>
      <c r="W193" s="153"/>
      <c r="X193" s="160"/>
      <c r="Y193" s="93"/>
      <c r="Z193" s="155"/>
      <c r="AA193" s="153"/>
      <c r="AB193" s="160"/>
      <c r="AC193" s="93"/>
      <c r="AD193" s="152"/>
      <c r="AE193" s="152"/>
      <c r="AF193" s="160"/>
      <c r="AG193" s="93"/>
      <c r="AH193" s="152"/>
      <c r="AI193" s="152"/>
      <c r="AJ193" s="160"/>
      <c r="AK193" s="94"/>
      <c r="AL193" s="152"/>
      <c r="AM193" s="152"/>
      <c r="AN193" s="160"/>
      <c r="AO193" s="93"/>
      <c r="AP193" s="152"/>
      <c r="AQ193" s="152"/>
      <c r="AR193" s="160"/>
      <c r="AS193" s="93"/>
      <c r="AT193" s="152"/>
      <c r="AU193" s="152"/>
      <c r="AV193" s="160"/>
      <c r="AW193" s="93"/>
      <c r="AX193" s="152"/>
      <c r="AY193" s="152"/>
      <c r="AZ193" s="160"/>
      <c r="BA193" s="93"/>
      <c r="BB193" s="152"/>
      <c r="BC193" s="152"/>
      <c r="BD193" s="160"/>
      <c r="BE193" s="93"/>
      <c r="BF193" s="152"/>
      <c r="BG193" s="152"/>
      <c r="BH193" s="160"/>
      <c r="BI193" s="93"/>
      <c r="BJ193" s="152"/>
      <c r="BK193" s="152"/>
      <c r="BL193" s="160"/>
      <c r="BM193" s="93"/>
      <c r="BN193" s="152"/>
      <c r="BO193" s="152"/>
      <c r="BP193" s="160"/>
      <c r="BQ193" s="96"/>
      <c r="BR193" s="96"/>
    </row>
    <row r="194" spans="1:256" s="150" customFormat="1" ht="30" customHeight="1">
      <c r="D194" s="159"/>
      <c r="E194" s="145"/>
      <c r="F194" s="152"/>
      <c r="G194" s="153"/>
      <c r="H194" s="160"/>
      <c r="I194" s="91"/>
      <c r="J194" s="152"/>
      <c r="K194" s="153"/>
      <c r="L194" s="160"/>
      <c r="M194" s="91"/>
      <c r="N194" s="155"/>
      <c r="O194" s="153"/>
      <c r="P194" s="160"/>
      <c r="Q194" s="93"/>
      <c r="R194" s="155"/>
      <c r="S194" s="153"/>
      <c r="T194" s="160"/>
      <c r="U194" s="93"/>
      <c r="V194" s="155"/>
      <c r="W194" s="153"/>
      <c r="X194" s="160"/>
      <c r="Y194" s="93"/>
      <c r="Z194" s="155"/>
      <c r="AA194" s="153"/>
      <c r="AB194" s="160"/>
      <c r="AC194" s="93"/>
      <c r="AD194" s="152"/>
      <c r="AE194" s="152"/>
      <c r="AF194" s="160"/>
      <c r="AG194" s="93"/>
      <c r="AH194" s="152"/>
      <c r="AI194" s="152"/>
      <c r="AJ194" s="160"/>
      <c r="AK194" s="94"/>
      <c r="AL194" s="152"/>
      <c r="AM194" s="152"/>
      <c r="AN194" s="160"/>
      <c r="AO194" s="93"/>
      <c r="AP194" s="152"/>
      <c r="AQ194" s="152"/>
      <c r="AR194" s="160"/>
      <c r="AS194" s="93"/>
      <c r="AT194" s="152"/>
      <c r="AU194" s="152"/>
      <c r="AV194" s="160"/>
      <c r="AW194" s="93"/>
      <c r="AX194" s="152"/>
      <c r="AY194" s="152"/>
      <c r="AZ194" s="160"/>
      <c r="BA194" s="93"/>
      <c r="BB194" s="152"/>
      <c r="BC194" s="152"/>
      <c r="BD194" s="160"/>
      <c r="BE194" s="93"/>
      <c r="BF194" s="152"/>
      <c r="BG194" s="152"/>
      <c r="BH194" s="160"/>
      <c r="BI194" s="93"/>
      <c r="BJ194" s="152"/>
      <c r="BK194" s="152"/>
      <c r="BL194" s="160"/>
      <c r="BM194" s="93"/>
      <c r="BN194" s="152"/>
      <c r="BO194" s="152"/>
      <c r="BP194" s="160"/>
      <c r="BQ194" s="96"/>
      <c r="BR194" s="96"/>
    </row>
    <row r="195" spans="1:256" s="150" customFormat="1" ht="30" customHeight="1">
      <c r="D195" s="159"/>
      <c r="E195" s="145"/>
      <c r="F195" s="152"/>
      <c r="G195" s="153"/>
      <c r="H195" s="160"/>
      <c r="I195" s="91"/>
      <c r="J195" s="152"/>
      <c r="K195" s="153"/>
      <c r="L195" s="160"/>
      <c r="M195" s="91"/>
      <c r="N195" s="155"/>
      <c r="O195" s="153"/>
      <c r="P195" s="160"/>
      <c r="Q195" s="93"/>
      <c r="R195" s="155"/>
      <c r="S195" s="153"/>
      <c r="T195" s="160"/>
      <c r="U195" s="93"/>
      <c r="V195" s="155"/>
      <c r="W195" s="153"/>
      <c r="X195" s="160"/>
      <c r="Y195" s="93"/>
      <c r="Z195" s="155"/>
      <c r="AA195" s="153"/>
      <c r="AB195" s="160"/>
      <c r="AC195" s="93"/>
      <c r="AD195" s="152"/>
      <c r="AE195" s="152"/>
      <c r="AF195" s="160"/>
      <c r="AG195" s="93"/>
      <c r="AH195" s="152"/>
      <c r="AI195" s="152"/>
      <c r="AJ195" s="160"/>
      <c r="AK195" s="94"/>
      <c r="AL195" s="152"/>
      <c r="AM195" s="152"/>
      <c r="AN195" s="160"/>
      <c r="AO195" s="93"/>
      <c r="AP195" s="152"/>
      <c r="AQ195" s="152"/>
      <c r="AR195" s="160"/>
      <c r="AS195" s="93"/>
      <c r="AT195" s="152"/>
      <c r="AU195" s="152"/>
      <c r="AV195" s="160"/>
      <c r="AW195" s="93"/>
      <c r="AX195" s="152"/>
      <c r="AY195" s="152"/>
      <c r="AZ195" s="160"/>
      <c r="BA195" s="93"/>
      <c r="BB195" s="152"/>
      <c r="BC195" s="152"/>
      <c r="BD195" s="160"/>
      <c r="BE195" s="93"/>
      <c r="BF195" s="152"/>
      <c r="BG195" s="152"/>
      <c r="BH195" s="160"/>
      <c r="BI195" s="93"/>
      <c r="BJ195" s="152"/>
      <c r="BK195" s="152"/>
      <c r="BL195" s="160"/>
      <c r="BM195" s="93"/>
      <c r="BN195" s="152"/>
      <c r="BO195" s="152"/>
      <c r="BP195" s="160"/>
      <c r="BQ195" s="96"/>
      <c r="BR195" s="96"/>
    </row>
    <row r="196" spans="1:256" s="150" customFormat="1" ht="30" customHeight="1">
      <c r="D196" s="159"/>
      <c r="E196" s="145"/>
      <c r="F196" s="152"/>
      <c r="G196" s="153"/>
      <c r="H196" s="160"/>
      <c r="I196" s="91"/>
      <c r="J196" s="152"/>
      <c r="K196" s="153"/>
      <c r="L196" s="160"/>
      <c r="M196" s="91"/>
      <c r="N196" s="155"/>
      <c r="O196" s="153"/>
      <c r="P196" s="160"/>
      <c r="Q196" s="93"/>
      <c r="R196" s="155"/>
      <c r="S196" s="153"/>
      <c r="T196" s="160"/>
      <c r="U196" s="93"/>
      <c r="V196" s="155"/>
      <c r="W196" s="153"/>
      <c r="X196" s="160"/>
      <c r="Y196" s="93"/>
      <c r="Z196" s="155"/>
      <c r="AA196" s="153"/>
      <c r="AB196" s="160"/>
      <c r="AC196" s="93"/>
      <c r="AD196" s="152"/>
      <c r="AE196" s="152"/>
      <c r="AF196" s="160"/>
      <c r="AG196" s="93"/>
      <c r="AH196" s="152"/>
      <c r="AI196" s="152"/>
      <c r="AJ196" s="160"/>
      <c r="AK196" s="94"/>
      <c r="AL196" s="152"/>
      <c r="AM196" s="152"/>
      <c r="AN196" s="160"/>
      <c r="AO196" s="93"/>
      <c r="AP196" s="152"/>
      <c r="AQ196" s="152"/>
      <c r="AR196" s="160"/>
      <c r="AS196" s="93"/>
      <c r="AT196" s="152"/>
      <c r="AU196" s="152"/>
      <c r="AV196" s="160"/>
      <c r="AW196" s="93"/>
      <c r="AX196" s="152"/>
      <c r="AY196" s="152"/>
      <c r="AZ196" s="160"/>
      <c r="BA196" s="93"/>
      <c r="BB196" s="152"/>
      <c r="BC196" s="152"/>
      <c r="BD196" s="160"/>
      <c r="BE196" s="93"/>
      <c r="BF196" s="152"/>
      <c r="BG196" s="152"/>
      <c r="BH196" s="160"/>
      <c r="BI196" s="93"/>
      <c r="BJ196" s="152"/>
      <c r="BK196" s="152"/>
      <c r="BL196" s="160"/>
      <c r="BM196" s="93"/>
      <c r="BN196" s="152"/>
      <c r="BO196" s="152"/>
      <c r="BP196" s="160"/>
      <c r="BQ196" s="96"/>
      <c r="BR196" s="96"/>
    </row>
    <row r="197" spans="1:256" s="150" customFormat="1" ht="30" customHeight="1">
      <c r="D197" s="159"/>
      <c r="E197" s="145"/>
      <c r="F197" s="152"/>
      <c r="G197" s="153"/>
      <c r="H197" s="160"/>
      <c r="I197" s="91"/>
      <c r="J197" s="152"/>
      <c r="K197" s="153"/>
      <c r="L197" s="160"/>
      <c r="M197" s="91"/>
      <c r="N197" s="155"/>
      <c r="O197" s="153"/>
      <c r="P197" s="160"/>
      <c r="Q197" s="93"/>
      <c r="R197" s="155"/>
      <c r="S197" s="153"/>
      <c r="T197" s="160"/>
      <c r="U197" s="93"/>
      <c r="V197" s="155"/>
      <c r="W197" s="153"/>
      <c r="X197" s="160"/>
      <c r="Y197" s="93"/>
      <c r="Z197" s="155"/>
      <c r="AA197" s="153"/>
      <c r="AB197" s="160"/>
      <c r="AC197" s="93"/>
      <c r="AD197" s="152"/>
      <c r="AE197" s="152"/>
      <c r="AF197" s="160"/>
      <c r="AG197" s="93"/>
      <c r="AH197" s="152"/>
      <c r="AI197" s="152"/>
      <c r="AJ197" s="160"/>
      <c r="AK197" s="94"/>
      <c r="AL197" s="152"/>
      <c r="AM197" s="152"/>
      <c r="AN197" s="160"/>
      <c r="AO197" s="93"/>
      <c r="AP197" s="152"/>
      <c r="AQ197" s="152"/>
      <c r="AR197" s="160"/>
      <c r="AS197" s="93"/>
      <c r="AT197" s="152"/>
      <c r="AU197" s="152"/>
      <c r="AV197" s="160"/>
      <c r="AW197" s="93"/>
      <c r="AX197" s="152"/>
      <c r="AY197" s="152"/>
      <c r="AZ197" s="160"/>
      <c r="BA197" s="93"/>
      <c r="BB197" s="152"/>
      <c r="BC197" s="152"/>
      <c r="BD197" s="160"/>
      <c r="BE197" s="93"/>
      <c r="BF197" s="152"/>
      <c r="BG197" s="152"/>
      <c r="BH197" s="160"/>
      <c r="BI197" s="93"/>
      <c r="BJ197" s="152"/>
      <c r="BK197" s="152"/>
      <c r="BL197" s="160"/>
      <c r="BM197" s="93"/>
      <c r="BN197" s="152"/>
      <c r="BO197" s="152"/>
      <c r="BP197" s="160"/>
      <c r="BQ197" s="96"/>
      <c r="BR197" s="96"/>
    </row>
    <row r="198" spans="1:256" s="150" customFormat="1" ht="30" customHeight="1">
      <c r="D198" s="159"/>
      <c r="E198" s="145"/>
      <c r="F198" s="152"/>
      <c r="G198" s="153"/>
      <c r="H198" s="160"/>
      <c r="I198" s="91"/>
      <c r="J198" s="152"/>
      <c r="K198" s="153"/>
      <c r="L198" s="160"/>
      <c r="M198" s="91"/>
      <c r="N198" s="155"/>
      <c r="O198" s="153"/>
      <c r="P198" s="160"/>
      <c r="Q198" s="93"/>
      <c r="R198" s="155"/>
      <c r="S198" s="153"/>
      <c r="T198" s="160"/>
      <c r="U198" s="93"/>
      <c r="V198" s="155"/>
      <c r="W198" s="153"/>
      <c r="X198" s="160"/>
      <c r="Y198" s="93"/>
      <c r="Z198" s="155"/>
      <c r="AA198" s="153"/>
      <c r="AB198" s="160"/>
      <c r="AC198" s="93"/>
      <c r="AD198" s="152"/>
      <c r="AE198" s="152"/>
      <c r="AF198" s="160"/>
      <c r="AG198" s="93"/>
      <c r="AH198" s="152"/>
      <c r="AI198" s="152"/>
      <c r="AJ198" s="160"/>
      <c r="AK198" s="94"/>
      <c r="AL198" s="152"/>
      <c r="AM198" s="152"/>
      <c r="AN198" s="160"/>
      <c r="AO198" s="93"/>
      <c r="AP198" s="152"/>
      <c r="AQ198" s="152"/>
      <c r="AR198" s="160"/>
      <c r="AS198" s="93"/>
      <c r="AT198" s="152"/>
      <c r="AU198" s="152"/>
      <c r="AV198" s="160"/>
      <c r="AW198" s="93"/>
      <c r="AX198" s="152"/>
      <c r="AY198" s="152"/>
      <c r="AZ198" s="160"/>
      <c r="BA198" s="93"/>
      <c r="BB198" s="152"/>
      <c r="BC198" s="152"/>
      <c r="BD198" s="160"/>
      <c r="BE198" s="93"/>
      <c r="BF198" s="152"/>
      <c r="BG198" s="152"/>
      <c r="BH198" s="160"/>
      <c r="BI198" s="93"/>
      <c r="BJ198" s="152"/>
      <c r="BK198" s="152"/>
      <c r="BL198" s="160"/>
      <c r="BM198" s="93"/>
      <c r="BN198" s="152"/>
      <c r="BO198" s="152"/>
      <c r="BP198" s="160"/>
      <c r="BQ198" s="96"/>
      <c r="BR198" s="96"/>
    </row>
    <row r="199" spans="1:256" s="150" customFormat="1" ht="30" customHeight="1">
      <c r="D199" s="159"/>
      <c r="E199" s="145"/>
      <c r="F199" s="152"/>
      <c r="G199" s="153"/>
      <c r="H199" s="160"/>
      <c r="I199" s="91"/>
      <c r="J199" s="152"/>
      <c r="K199" s="153"/>
      <c r="L199" s="160"/>
      <c r="M199" s="91"/>
      <c r="N199" s="155"/>
      <c r="O199" s="153"/>
      <c r="P199" s="160"/>
      <c r="Q199" s="93"/>
      <c r="R199" s="155"/>
      <c r="S199" s="153"/>
      <c r="T199" s="160"/>
      <c r="U199" s="93"/>
      <c r="V199" s="155"/>
      <c r="W199" s="153"/>
      <c r="X199" s="160"/>
      <c r="Y199" s="93"/>
      <c r="Z199" s="155"/>
      <c r="AA199" s="153"/>
      <c r="AB199" s="160"/>
      <c r="AC199" s="93"/>
      <c r="AD199" s="152"/>
      <c r="AE199" s="152"/>
      <c r="AF199" s="160"/>
      <c r="AG199" s="93"/>
      <c r="AH199" s="152"/>
      <c r="AI199" s="152"/>
      <c r="AJ199" s="160"/>
      <c r="AK199" s="94"/>
      <c r="AL199" s="152"/>
      <c r="AM199" s="152"/>
      <c r="AN199" s="160"/>
      <c r="AO199" s="93"/>
      <c r="AP199" s="152"/>
      <c r="AQ199" s="152"/>
      <c r="AR199" s="160"/>
      <c r="AS199" s="173"/>
      <c r="AT199" s="152"/>
      <c r="AU199" s="152"/>
      <c r="AV199" s="160"/>
      <c r="AW199" s="93"/>
      <c r="AX199" s="152"/>
      <c r="AY199" s="152"/>
      <c r="AZ199" s="160"/>
      <c r="BA199" s="173"/>
      <c r="BB199" s="152"/>
      <c r="BC199" s="152"/>
      <c r="BD199" s="160"/>
      <c r="BE199" s="93"/>
      <c r="BF199" s="152"/>
      <c r="BG199" s="152"/>
      <c r="BH199" s="160"/>
      <c r="BI199" s="173"/>
      <c r="BJ199" s="152"/>
      <c r="BK199" s="152"/>
      <c r="BL199" s="160"/>
      <c r="BM199" s="93"/>
      <c r="BN199" s="152"/>
      <c r="BO199" s="152"/>
      <c r="BP199" s="160"/>
      <c r="BQ199" s="197"/>
      <c r="BR199" s="96"/>
      <c r="BS199" s="174"/>
      <c r="BT199" s="174"/>
      <c r="BU199" s="174"/>
      <c r="BV199" s="174"/>
      <c r="BW199" s="174"/>
      <c r="BX199" s="174"/>
      <c r="BY199" s="190"/>
      <c r="BZ199" s="190"/>
      <c r="CA199" s="198"/>
      <c r="CB199" s="174"/>
      <c r="CC199" s="174"/>
      <c r="CD199" s="174"/>
      <c r="CE199" s="174"/>
      <c r="CF199" s="174"/>
      <c r="CG199" s="174"/>
      <c r="CH199" s="174"/>
      <c r="CI199" s="190"/>
      <c r="CJ199" s="190"/>
      <c r="CK199" s="198"/>
      <c r="CL199" s="174"/>
      <c r="CM199" s="174"/>
      <c r="CN199" s="174"/>
      <c r="CO199" s="174"/>
      <c r="CP199" s="174"/>
      <c r="CQ199" s="174"/>
      <c r="CR199" s="174"/>
      <c r="CS199" s="190"/>
      <c r="CT199" s="190"/>
      <c r="CU199" s="198"/>
      <c r="CV199" s="174"/>
      <c r="CW199" s="174"/>
      <c r="CX199" s="174"/>
      <c r="CY199" s="174"/>
      <c r="CZ199" s="174"/>
      <c r="DA199" s="174"/>
      <c r="DB199" s="174"/>
      <c r="DC199" s="190"/>
      <c r="DD199" s="190"/>
      <c r="DE199" s="198"/>
      <c r="DF199" s="174"/>
      <c r="DG199" s="174"/>
      <c r="DH199" s="174"/>
      <c r="DI199" s="174"/>
      <c r="DJ199" s="174"/>
      <c r="DK199" s="174"/>
      <c r="DL199" s="174"/>
      <c r="DM199" s="190"/>
      <c r="DN199" s="190"/>
      <c r="DO199" s="198"/>
      <c r="DP199" s="174"/>
      <c r="DQ199" s="174"/>
      <c r="DR199" s="174"/>
      <c r="DS199" s="174"/>
      <c r="DT199" s="174"/>
      <c r="DU199" s="174"/>
      <c r="DV199" s="174"/>
      <c r="DW199" s="190"/>
      <c r="DX199" s="190"/>
      <c r="DY199" s="198"/>
      <c r="DZ199" s="174"/>
      <c r="EA199" s="174"/>
      <c r="EB199" s="174"/>
      <c r="EC199" s="174"/>
      <c r="ED199" s="174"/>
      <c r="EE199" s="174"/>
      <c r="EF199" s="174"/>
      <c r="EG199" s="190"/>
      <c r="EH199" s="190"/>
      <c r="EI199" s="198"/>
      <c r="EJ199" s="174"/>
      <c r="EK199" s="174"/>
      <c r="EL199" s="174"/>
      <c r="EM199" s="174"/>
      <c r="EN199" s="174"/>
      <c r="EO199" s="174"/>
      <c r="EP199" s="174"/>
      <c r="EQ199" s="190"/>
      <c r="ER199" s="190"/>
      <c r="ES199" s="198"/>
      <c r="ET199" s="174"/>
      <c r="EU199" s="174"/>
      <c r="EV199" s="174"/>
      <c r="EW199" s="174"/>
      <c r="EX199" s="174"/>
      <c r="EY199" s="174"/>
      <c r="EZ199" s="174"/>
      <c r="FA199" s="190"/>
      <c r="FB199" s="190"/>
      <c r="FC199" s="198"/>
      <c r="FD199" s="174"/>
      <c r="FE199" s="174"/>
      <c r="FF199" s="174"/>
      <c r="FG199" s="174"/>
      <c r="FH199" s="174"/>
      <c r="FI199" s="174"/>
      <c r="FJ199" s="174"/>
      <c r="FK199" s="190"/>
      <c r="FL199" s="190"/>
      <c r="FM199" s="198"/>
      <c r="FN199" s="174"/>
      <c r="FO199" s="174"/>
      <c r="FP199" s="174"/>
      <c r="FQ199" s="174"/>
      <c r="FR199" s="174"/>
      <c r="FS199" s="174"/>
      <c r="FT199" s="174"/>
      <c r="FU199" s="190"/>
      <c r="FV199" s="190"/>
      <c r="FW199" s="198"/>
      <c r="FX199" s="174"/>
      <c r="FY199" s="174"/>
      <c r="FZ199" s="174"/>
      <c r="GA199" s="174"/>
      <c r="GB199" s="174"/>
      <c r="GC199" s="174"/>
      <c r="GD199" s="174"/>
      <c r="GE199" s="190"/>
      <c r="GF199" s="190"/>
      <c r="GG199" s="198"/>
      <c r="GH199" s="174"/>
      <c r="GI199" s="174"/>
      <c r="GJ199" s="174"/>
      <c r="GK199" s="174"/>
      <c r="GL199" s="174"/>
      <c r="GM199" s="174"/>
      <c r="GN199" s="174"/>
      <c r="GO199" s="174"/>
      <c r="GP199" s="174"/>
      <c r="GQ199" s="174"/>
      <c r="GR199" s="174"/>
      <c r="GS199" s="174"/>
      <c r="GT199" s="174"/>
      <c r="GU199" s="174"/>
      <c r="GV199" s="174"/>
      <c r="GW199" s="174"/>
      <c r="GX199" s="174"/>
      <c r="GY199" s="174"/>
      <c r="GZ199" s="174"/>
      <c r="HA199" s="174"/>
      <c r="HB199" s="174"/>
      <c r="HC199" s="174"/>
      <c r="HD199" s="174"/>
      <c r="HE199" s="174"/>
      <c r="HF199" s="174"/>
      <c r="HG199" s="174"/>
      <c r="HH199" s="174"/>
      <c r="HI199" s="174"/>
      <c r="HJ199" s="174"/>
      <c r="HK199" s="174"/>
      <c r="HL199" s="174"/>
      <c r="HM199" s="174"/>
      <c r="HN199" s="174"/>
      <c r="HO199" s="174"/>
      <c r="HP199" s="174"/>
      <c r="HQ199" s="174"/>
      <c r="HR199" s="174"/>
      <c r="HS199" s="174"/>
      <c r="HT199" s="174"/>
      <c r="HU199" s="174"/>
      <c r="HV199" s="174"/>
      <c r="HW199" s="174"/>
      <c r="HX199" s="174"/>
      <c r="HY199" s="174"/>
      <c r="HZ199" s="174"/>
      <c r="IA199" s="174"/>
      <c r="IB199" s="174"/>
      <c r="IC199" s="174"/>
      <c r="ID199" s="174"/>
      <c r="IE199" s="174"/>
      <c r="IF199" s="174"/>
      <c r="IG199" s="174"/>
      <c r="IH199" s="174"/>
      <c r="II199" s="174"/>
      <c r="IJ199" s="174"/>
      <c r="IK199" s="174"/>
      <c r="IL199" s="174"/>
      <c r="IM199" s="174"/>
      <c r="IN199" s="174"/>
      <c r="IO199" s="174"/>
      <c r="IP199" s="174"/>
      <c r="IQ199" s="174"/>
      <c r="IR199" s="174"/>
      <c r="IS199" s="174"/>
      <c r="IT199" s="174"/>
      <c r="IU199" s="174"/>
      <c r="IV199" s="175"/>
    </row>
    <row r="200" spans="1:256" s="150" customFormat="1" ht="30" customHeight="1">
      <c r="D200" s="159"/>
      <c r="E200" s="145"/>
      <c r="F200" s="152"/>
      <c r="G200" s="153"/>
      <c r="H200" s="160"/>
      <c r="I200" s="91"/>
      <c r="J200" s="152"/>
      <c r="K200" s="153"/>
      <c r="L200" s="160"/>
      <c r="M200" s="91"/>
      <c r="N200" s="155"/>
      <c r="O200" s="153"/>
      <c r="P200" s="160"/>
      <c r="Q200" s="93"/>
      <c r="R200" s="155"/>
      <c r="S200" s="153"/>
      <c r="T200" s="160"/>
      <c r="U200" s="93"/>
      <c r="V200" s="155"/>
      <c r="W200" s="153"/>
      <c r="X200" s="160"/>
      <c r="Y200" s="93"/>
      <c r="Z200" s="155"/>
      <c r="AA200" s="153"/>
      <c r="AB200" s="160"/>
      <c r="AC200" s="93"/>
      <c r="AD200" s="152"/>
      <c r="AE200" s="152"/>
      <c r="AF200" s="160"/>
      <c r="AG200" s="93"/>
      <c r="AH200" s="152"/>
      <c r="AI200" s="152"/>
      <c r="AJ200" s="160"/>
      <c r="AK200" s="94"/>
      <c r="AL200" s="152"/>
      <c r="AM200" s="152"/>
      <c r="AN200" s="160"/>
      <c r="AO200" s="93"/>
      <c r="AP200" s="152"/>
      <c r="AQ200" s="152"/>
      <c r="AR200" s="160"/>
      <c r="AS200" s="173"/>
      <c r="AT200" s="152"/>
      <c r="AU200" s="152"/>
      <c r="AV200" s="160"/>
      <c r="AW200" s="93"/>
      <c r="AX200" s="152"/>
      <c r="AY200" s="152"/>
      <c r="AZ200" s="160"/>
      <c r="BA200" s="173"/>
      <c r="BB200" s="152"/>
      <c r="BC200" s="152"/>
      <c r="BD200" s="160"/>
      <c r="BE200" s="93"/>
      <c r="BF200" s="152"/>
      <c r="BG200" s="152"/>
      <c r="BH200" s="160"/>
      <c r="BI200" s="173"/>
      <c r="BJ200" s="152"/>
      <c r="BK200" s="152"/>
      <c r="BL200" s="160"/>
      <c r="BM200" s="93"/>
      <c r="BN200" s="152"/>
      <c r="BO200" s="152"/>
      <c r="BP200" s="160"/>
      <c r="BQ200" s="197"/>
      <c r="BR200" s="96"/>
      <c r="BS200" s="174"/>
      <c r="BT200" s="174"/>
      <c r="BU200" s="174"/>
      <c r="BV200" s="174"/>
      <c r="BW200" s="174"/>
      <c r="BX200" s="174"/>
      <c r="BY200" s="190"/>
      <c r="BZ200" s="190"/>
      <c r="CA200" s="198"/>
      <c r="CB200" s="174"/>
      <c r="CC200" s="174"/>
      <c r="CD200" s="174"/>
      <c r="CE200" s="174"/>
      <c r="CF200" s="174"/>
      <c r="CG200" s="174"/>
      <c r="CH200" s="174"/>
      <c r="CI200" s="190"/>
      <c r="CJ200" s="190"/>
      <c r="CK200" s="198"/>
      <c r="CL200" s="174"/>
      <c r="CM200" s="174"/>
      <c r="CN200" s="174"/>
      <c r="CO200" s="174"/>
      <c r="CP200" s="174"/>
      <c r="CQ200" s="174"/>
      <c r="CR200" s="174"/>
      <c r="CS200" s="190"/>
      <c r="CT200" s="190"/>
      <c r="CU200" s="198"/>
      <c r="CV200" s="174"/>
      <c r="CW200" s="174"/>
      <c r="CX200" s="174"/>
      <c r="CY200" s="174"/>
      <c r="CZ200" s="174"/>
      <c r="DA200" s="174"/>
      <c r="DB200" s="174"/>
      <c r="DC200" s="190"/>
      <c r="DD200" s="190"/>
      <c r="DE200" s="198"/>
      <c r="DF200" s="174"/>
      <c r="DG200" s="174"/>
      <c r="DH200" s="174"/>
      <c r="DI200" s="174"/>
      <c r="DJ200" s="174"/>
      <c r="DK200" s="174"/>
      <c r="DL200" s="174"/>
      <c r="DM200" s="190"/>
      <c r="DN200" s="190"/>
      <c r="DO200" s="198"/>
      <c r="DP200" s="174"/>
      <c r="DQ200" s="174"/>
      <c r="DR200" s="174"/>
      <c r="DS200" s="174"/>
      <c r="DT200" s="174"/>
      <c r="DU200" s="174"/>
      <c r="DV200" s="174"/>
      <c r="DW200" s="190"/>
      <c r="DX200" s="190"/>
      <c r="DY200" s="198"/>
      <c r="DZ200" s="174"/>
      <c r="EA200" s="174"/>
      <c r="EB200" s="174"/>
      <c r="EC200" s="174"/>
      <c r="ED200" s="174"/>
      <c r="EE200" s="174"/>
      <c r="EF200" s="174"/>
      <c r="EG200" s="190"/>
      <c r="EH200" s="190"/>
      <c r="EI200" s="198"/>
      <c r="EJ200" s="174"/>
      <c r="EK200" s="174"/>
      <c r="EL200" s="174"/>
      <c r="EM200" s="174"/>
      <c r="EN200" s="174"/>
      <c r="EO200" s="174"/>
      <c r="EP200" s="174"/>
      <c r="EQ200" s="190"/>
      <c r="ER200" s="190"/>
      <c r="ES200" s="198"/>
      <c r="ET200" s="174"/>
      <c r="EU200" s="174"/>
      <c r="EV200" s="174"/>
      <c r="EW200" s="174"/>
      <c r="EX200" s="174"/>
      <c r="EY200" s="174"/>
      <c r="EZ200" s="174"/>
      <c r="FA200" s="190"/>
      <c r="FB200" s="190"/>
      <c r="FC200" s="198"/>
      <c r="FD200" s="174"/>
      <c r="FE200" s="174"/>
      <c r="FF200" s="174"/>
      <c r="FG200" s="174"/>
      <c r="FH200" s="174"/>
      <c r="FI200" s="174"/>
      <c r="FJ200" s="174"/>
      <c r="FK200" s="190"/>
      <c r="FL200" s="190"/>
      <c r="FM200" s="198"/>
      <c r="FN200" s="174"/>
      <c r="FO200" s="174"/>
      <c r="FP200" s="174"/>
      <c r="FQ200" s="174"/>
      <c r="FR200" s="174"/>
      <c r="FS200" s="174"/>
      <c r="FT200" s="174"/>
      <c r="FU200" s="190"/>
      <c r="FV200" s="190"/>
      <c r="FW200" s="198"/>
      <c r="FX200" s="174"/>
      <c r="FY200" s="174"/>
      <c r="FZ200" s="174"/>
      <c r="GA200" s="174"/>
      <c r="GB200" s="174"/>
      <c r="GC200" s="174"/>
      <c r="GD200" s="174"/>
      <c r="GE200" s="190"/>
      <c r="GF200" s="190"/>
      <c r="GG200" s="198"/>
      <c r="GH200" s="174"/>
      <c r="GI200" s="174"/>
      <c r="GJ200" s="174"/>
      <c r="GK200" s="174"/>
      <c r="GL200" s="174"/>
      <c r="GM200" s="174"/>
      <c r="GN200" s="174"/>
      <c r="GO200" s="174"/>
      <c r="GP200" s="174"/>
      <c r="GQ200" s="174"/>
      <c r="GR200" s="174"/>
      <c r="GS200" s="174"/>
      <c r="GT200" s="174"/>
      <c r="GU200" s="174"/>
      <c r="GV200" s="174"/>
      <c r="GW200" s="174"/>
      <c r="GX200" s="174"/>
      <c r="GY200" s="174"/>
      <c r="GZ200" s="174"/>
      <c r="HA200" s="174"/>
      <c r="HB200" s="174"/>
      <c r="HC200" s="174"/>
      <c r="HD200" s="174"/>
      <c r="HE200" s="174"/>
      <c r="HF200" s="174"/>
      <c r="HG200" s="174"/>
      <c r="HH200" s="174"/>
      <c r="HI200" s="174"/>
      <c r="HJ200" s="174"/>
      <c r="HK200" s="174"/>
      <c r="HL200" s="174"/>
      <c r="HM200" s="174"/>
      <c r="HN200" s="174"/>
      <c r="HO200" s="174"/>
      <c r="HP200" s="174"/>
      <c r="HQ200" s="174"/>
      <c r="HR200" s="174"/>
      <c r="HS200" s="174"/>
      <c r="HT200" s="174"/>
      <c r="HU200" s="174"/>
      <c r="HV200" s="174"/>
      <c r="HW200" s="174"/>
      <c r="HX200" s="174"/>
      <c r="HY200" s="174"/>
      <c r="HZ200" s="174"/>
      <c r="IA200" s="174"/>
      <c r="IB200" s="174"/>
      <c r="IC200" s="174"/>
      <c r="ID200" s="174"/>
      <c r="IE200" s="174"/>
      <c r="IF200" s="174"/>
      <c r="IG200" s="174"/>
      <c r="IH200" s="174"/>
      <c r="II200" s="174"/>
      <c r="IJ200" s="174"/>
      <c r="IK200" s="174"/>
      <c r="IL200" s="174"/>
      <c r="IM200" s="174"/>
      <c r="IN200" s="174"/>
      <c r="IO200" s="174"/>
      <c r="IP200" s="174"/>
      <c r="IQ200" s="174"/>
      <c r="IR200" s="174"/>
      <c r="IS200" s="174"/>
      <c r="IT200" s="174"/>
      <c r="IU200" s="174"/>
      <c r="IV200" s="175"/>
    </row>
    <row r="201" spans="1:256" s="176" customFormat="1" ht="30" customHeight="1">
      <c r="A201" s="177"/>
      <c r="B201" s="178"/>
      <c r="C201" s="178"/>
      <c r="D201" s="159"/>
      <c r="E201" s="145"/>
      <c r="F201" s="152"/>
      <c r="G201" s="153"/>
      <c r="H201" s="160"/>
      <c r="I201" s="91"/>
      <c r="J201" s="152"/>
      <c r="K201" s="153"/>
      <c r="L201" s="160"/>
      <c r="M201" s="91"/>
      <c r="N201" s="155"/>
      <c r="O201" s="153"/>
      <c r="P201" s="160"/>
      <c r="Q201" s="179"/>
      <c r="R201" s="155"/>
      <c r="S201" s="153"/>
      <c r="T201" s="160"/>
      <c r="U201" s="179"/>
      <c r="V201" s="155"/>
      <c r="W201" s="153"/>
      <c r="X201" s="160"/>
      <c r="Y201" s="179"/>
      <c r="Z201" s="155"/>
      <c r="AA201" s="153"/>
      <c r="AB201" s="160"/>
      <c r="AC201" s="179"/>
      <c r="AD201" s="152"/>
      <c r="AE201" s="152"/>
      <c r="AF201" s="160"/>
      <c r="AG201" s="179"/>
      <c r="AH201" s="152"/>
      <c r="AI201" s="152"/>
      <c r="AJ201" s="160"/>
      <c r="AK201" s="94"/>
      <c r="AL201" s="152"/>
      <c r="AM201" s="152"/>
      <c r="AN201" s="160"/>
      <c r="AO201" s="179"/>
      <c r="AP201" s="152"/>
      <c r="AQ201" s="152"/>
      <c r="AR201" s="160"/>
      <c r="AS201" s="179"/>
      <c r="AT201" s="152"/>
      <c r="AU201" s="152"/>
      <c r="AV201" s="160"/>
      <c r="AW201" s="179"/>
      <c r="AX201" s="152"/>
      <c r="AY201" s="152"/>
      <c r="AZ201" s="160"/>
      <c r="BA201" s="179"/>
      <c r="BB201" s="152"/>
      <c r="BC201" s="152"/>
      <c r="BD201" s="160"/>
      <c r="BE201" s="179"/>
      <c r="BF201" s="152"/>
      <c r="BG201" s="152"/>
      <c r="BH201" s="160"/>
      <c r="BI201" s="179"/>
      <c r="BJ201" s="152"/>
      <c r="BK201" s="152"/>
      <c r="BL201" s="160"/>
      <c r="BM201" s="179"/>
      <c r="BN201" s="152"/>
      <c r="BO201" s="152"/>
      <c r="BP201" s="160"/>
      <c r="BQ201" s="96"/>
      <c r="BR201" s="96"/>
      <c r="BS201" s="178"/>
      <c r="BT201" s="178"/>
      <c r="BU201" s="178"/>
      <c r="BV201" s="178"/>
      <c r="BW201" s="178"/>
      <c r="BX201" s="178"/>
      <c r="BY201" s="178"/>
      <c r="BZ201" s="178"/>
      <c r="CA201" s="178"/>
      <c r="CB201" s="178"/>
      <c r="CC201" s="178"/>
      <c r="CD201" s="178"/>
      <c r="CE201" s="178"/>
      <c r="CF201" s="178"/>
      <c r="CG201" s="178"/>
      <c r="CH201" s="178"/>
      <c r="CI201" s="178"/>
      <c r="CJ201" s="178"/>
      <c r="CK201" s="178"/>
      <c r="CL201" s="178"/>
      <c r="CM201" s="178"/>
      <c r="CN201" s="178"/>
      <c r="CO201" s="178"/>
      <c r="CP201" s="178"/>
      <c r="CQ201" s="178"/>
      <c r="CR201" s="178"/>
      <c r="CS201" s="178"/>
      <c r="CT201" s="178"/>
      <c r="CU201" s="178"/>
      <c r="CV201" s="178"/>
      <c r="CW201" s="178"/>
      <c r="CX201" s="178"/>
      <c r="CY201" s="178"/>
      <c r="CZ201" s="178"/>
      <c r="DA201" s="178"/>
      <c r="DB201" s="178"/>
      <c r="DC201" s="178"/>
      <c r="DD201" s="178"/>
      <c r="DE201" s="178"/>
      <c r="DF201" s="178"/>
      <c r="DG201" s="178"/>
      <c r="DH201" s="178"/>
      <c r="DI201" s="178"/>
      <c r="DJ201" s="178"/>
      <c r="DK201" s="178"/>
      <c r="DL201" s="178"/>
      <c r="DM201" s="178"/>
      <c r="DN201" s="178"/>
      <c r="DO201" s="178"/>
      <c r="DP201" s="178"/>
      <c r="DQ201" s="178"/>
      <c r="DR201" s="178"/>
      <c r="DS201" s="178"/>
      <c r="DT201" s="178"/>
      <c r="DU201" s="178"/>
      <c r="DV201" s="178"/>
      <c r="DW201" s="178"/>
      <c r="DX201" s="178"/>
      <c r="DY201" s="178"/>
      <c r="DZ201" s="178"/>
      <c r="EA201" s="178"/>
      <c r="EB201" s="178"/>
      <c r="EC201" s="178"/>
      <c r="ED201" s="178"/>
      <c r="EE201" s="178"/>
      <c r="EF201" s="178"/>
      <c r="EG201" s="178"/>
      <c r="EH201" s="178"/>
      <c r="EI201" s="178"/>
      <c r="EJ201" s="178"/>
      <c r="EK201" s="178"/>
      <c r="EL201" s="178"/>
      <c r="EM201" s="178"/>
      <c r="EN201" s="178"/>
      <c r="EO201" s="178"/>
      <c r="EP201" s="178"/>
      <c r="EQ201" s="178"/>
      <c r="ER201" s="178"/>
      <c r="ES201" s="178"/>
      <c r="ET201" s="178"/>
      <c r="EU201" s="178"/>
      <c r="EV201" s="178"/>
      <c r="EW201" s="178"/>
      <c r="EX201" s="178"/>
      <c r="EY201" s="178"/>
      <c r="EZ201" s="178"/>
      <c r="FA201" s="178"/>
      <c r="FB201" s="178"/>
      <c r="FC201" s="178"/>
      <c r="FD201" s="178"/>
      <c r="FE201" s="178"/>
      <c r="FF201" s="178"/>
      <c r="FG201" s="178"/>
      <c r="FH201" s="178"/>
      <c r="FI201" s="178"/>
      <c r="FJ201" s="178"/>
      <c r="FK201" s="178"/>
      <c r="FL201" s="178"/>
      <c r="FM201" s="178"/>
      <c r="FN201" s="178"/>
      <c r="FO201" s="178"/>
      <c r="FP201" s="178"/>
      <c r="FQ201" s="178"/>
      <c r="FR201" s="178"/>
      <c r="FS201" s="178"/>
      <c r="FT201" s="178"/>
      <c r="FU201" s="178"/>
      <c r="FV201" s="178"/>
      <c r="FW201" s="178"/>
      <c r="FX201" s="178"/>
      <c r="FY201" s="178"/>
      <c r="FZ201" s="178"/>
      <c r="GA201" s="178"/>
      <c r="GB201" s="178"/>
      <c r="GC201" s="178"/>
      <c r="GD201" s="178"/>
      <c r="GE201" s="178"/>
      <c r="GF201" s="178"/>
      <c r="GG201" s="178"/>
      <c r="GH201" s="178"/>
      <c r="GI201" s="178"/>
      <c r="GJ201" s="178"/>
      <c r="GK201" s="178"/>
      <c r="GL201" s="178"/>
      <c r="GM201" s="178"/>
      <c r="GN201" s="178"/>
      <c r="GO201" s="178"/>
      <c r="GP201" s="178"/>
      <c r="GQ201" s="178"/>
      <c r="GR201" s="178"/>
      <c r="GS201" s="178"/>
      <c r="GT201" s="178"/>
      <c r="GU201" s="178"/>
      <c r="GV201" s="178"/>
      <c r="GW201" s="178"/>
      <c r="GX201" s="178"/>
      <c r="GY201" s="178"/>
      <c r="GZ201" s="178"/>
      <c r="HA201" s="178"/>
      <c r="HB201" s="178"/>
      <c r="HC201" s="178"/>
      <c r="HD201" s="178"/>
      <c r="HE201" s="178"/>
      <c r="HF201" s="178"/>
      <c r="HG201" s="178"/>
      <c r="HH201" s="178"/>
      <c r="HI201" s="178"/>
      <c r="HJ201" s="178"/>
      <c r="HK201" s="178"/>
      <c r="HL201" s="178"/>
      <c r="HM201" s="178"/>
      <c r="HN201" s="178"/>
      <c r="HO201" s="178"/>
      <c r="HP201" s="178"/>
      <c r="HQ201" s="178"/>
      <c r="HR201" s="178"/>
      <c r="HS201" s="178"/>
      <c r="HT201" s="178"/>
      <c r="HU201" s="178"/>
      <c r="HV201" s="178"/>
      <c r="HW201" s="178"/>
      <c r="HX201" s="178"/>
      <c r="HY201" s="178"/>
      <c r="HZ201" s="178"/>
      <c r="IA201" s="178"/>
      <c r="IB201" s="178"/>
      <c r="IC201" s="178"/>
      <c r="ID201" s="178"/>
      <c r="IE201" s="178"/>
      <c r="IF201" s="178"/>
      <c r="IG201" s="178"/>
      <c r="IH201" s="178"/>
      <c r="II201" s="178"/>
      <c r="IJ201" s="178"/>
      <c r="IK201" s="178"/>
      <c r="IL201" s="178"/>
      <c r="IM201" s="178"/>
      <c r="IN201" s="178"/>
      <c r="IO201" s="178"/>
      <c r="IP201" s="178"/>
      <c r="IQ201" s="178"/>
      <c r="IR201" s="178"/>
      <c r="IS201" s="178"/>
      <c r="IT201" s="178"/>
      <c r="IU201" s="178"/>
      <c r="IV201" s="180"/>
    </row>
    <row r="202" spans="1:256" s="176" customFormat="1" ht="30" customHeight="1">
      <c r="A202" s="194"/>
      <c r="C202" s="188"/>
      <c r="D202" s="199"/>
      <c r="E202" s="190"/>
      <c r="F202" s="163"/>
      <c r="G202" s="164"/>
      <c r="H202" s="165"/>
      <c r="I202" s="166"/>
      <c r="J202" s="163"/>
      <c r="K202" s="164"/>
      <c r="L202" s="165"/>
      <c r="M202" s="166"/>
      <c r="N202" s="167"/>
      <c r="O202" s="164"/>
      <c r="P202" s="165"/>
      <c r="Q202" s="191"/>
      <c r="R202" s="167"/>
      <c r="S202" s="164"/>
      <c r="T202" s="165"/>
      <c r="U202" s="191"/>
      <c r="V202" s="167"/>
      <c r="W202" s="164"/>
      <c r="X202" s="165"/>
      <c r="Y202" s="191"/>
      <c r="Z202" s="167"/>
      <c r="AA202" s="164"/>
      <c r="AB202" s="165"/>
      <c r="AC202" s="191"/>
      <c r="AD202" s="163"/>
      <c r="AE202" s="163"/>
      <c r="AF202" s="165"/>
      <c r="AG202" s="191"/>
      <c r="AH202" s="163"/>
      <c r="AI202" s="163"/>
      <c r="AJ202" s="165"/>
      <c r="AK202" s="192"/>
      <c r="AL202" s="163"/>
      <c r="AM202" s="163"/>
      <c r="AN202" s="165"/>
      <c r="AO202" s="191"/>
      <c r="AP202" s="163"/>
      <c r="AQ202" s="163"/>
      <c r="AR202" s="165"/>
      <c r="AS202" s="93"/>
      <c r="AT202" s="163"/>
      <c r="AU202" s="163"/>
      <c r="AV202" s="165"/>
      <c r="AW202" s="191"/>
      <c r="AX202" s="163"/>
      <c r="AY202" s="163"/>
      <c r="AZ202" s="165"/>
      <c r="BA202" s="93"/>
      <c r="BB202" s="163"/>
      <c r="BC202" s="163"/>
      <c r="BD202" s="165"/>
      <c r="BE202" s="191"/>
      <c r="BF202" s="163"/>
      <c r="BG202" s="163"/>
      <c r="BH202" s="165"/>
      <c r="BI202" s="93"/>
      <c r="BJ202" s="163"/>
      <c r="BK202" s="163"/>
      <c r="BL202" s="165"/>
      <c r="BM202" s="191"/>
      <c r="BN202" s="163"/>
      <c r="BO202" s="163"/>
      <c r="BP202" s="165"/>
      <c r="BQ202" s="96"/>
      <c r="BR202" s="96"/>
    </row>
    <row r="203" spans="1:256" s="150" customFormat="1" ht="25" customHeight="1">
      <c r="A203" s="194"/>
      <c r="B203" s="174"/>
      <c r="C203" s="188"/>
      <c r="D203" s="199"/>
      <c r="E203" s="190"/>
      <c r="F203" s="163"/>
      <c r="G203" s="164"/>
      <c r="H203" s="165"/>
      <c r="I203" s="166"/>
      <c r="J203" s="163"/>
      <c r="K203" s="164"/>
      <c r="L203" s="165"/>
      <c r="M203" s="166"/>
      <c r="N203" s="167"/>
      <c r="O203" s="164"/>
      <c r="P203" s="165"/>
      <c r="Q203" s="191"/>
      <c r="R203" s="167"/>
      <c r="S203" s="164"/>
      <c r="T203" s="165"/>
      <c r="U203" s="191"/>
      <c r="V203" s="167"/>
      <c r="W203" s="164"/>
      <c r="X203" s="165"/>
      <c r="Y203" s="191"/>
      <c r="Z203" s="167"/>
      <c r="AA203" s="164"/>
      <c r="AB203" s="165"/>
      <c r="AC203" s="191"/>
      <c r="AD203" s="163"/>
      <c r="AE203" s="163"/>
      <c r="AF203" s="165"/>
      <c r="AG203" s="191"/>
      <c r="AH203" s="163"/>
      <c r="AI203" s="163"/>
      <c r="AJ203" s="165"/>
      <c r="AK203" s="192"/>
      <c r="AL203" s="163"/>
      <c r="AM203" s="163"/>
      <c r="AN203" s="165"/>
      <c r="AO203" s="191"/>
      <c r="AP203" s="163"/>
      <c r="AQ203" s="163"/>
      <c r="AR203" s="165"/>
      <c r="AS203" s="93"/>
      <c r="AT203" s="163"/>
      <c r="AU203" s="163"/>
      <c r="AV203" s="165"/>
      <c r="AW203" s="191"/>
      <c r="AX203" s="163"/>
      <c r="AY203" s="163"/>
      <c r="AZ203" s="165"/>
      <c r="BA203" s="93"/>
      <c r="BB203" s="163"/>
      <c r="BC203" s="163"/>
      <c r="BD203" s="165"/>
      <c r="BE203" s="191"/>
      <c r="BF203" s="163"/>
      <c r="BG203" s="163"/>
      <c r="BH203" s="165"/>
      <c r="BI203" s="93"/>
      <c r="BJ203" s="163"/>
      <c r="BK203" s="163"/>
      <c r="BL203" s="165"/>
      <c r="BM203" s="191"/>
      <c r="BN203" s="163"/>
      <c r="BO203" s="163"/>
      <c r="BP203" s="165"/>
      <c r="BQ203" s="96"/>
      <c r="BR203" s="96"/>
    </row>
    <row r="204" spans="1:256" s="150" customFormat="1" ht="25" customHeight="1">
      <c r="A204" s="170"/>
      <c r="E204" s="145"/>
      <c r="F204" s="152"/>
      <c r="G204" s="153"/>
      <c r="H204" s="160"/>
      <c r="I204" s="91"/>
      <c r="J204" s="152"/>
      <c r="K204" s="153"/>
      <c r="L204" s="160"/>
      <c r="M204" s="91"/>
      <c r="N204" s="155"/>
      <c r="O204" s="153"/>
      <c r="P204" s="160"/>
      <c r="Q204" s="93"/>
      <c r="R204" s="155"/>
      <c r="S204" s="153"/>
      <c r="T204" s="160"/>
      <c r="U204" s="93"/>
      <c r="V204" s="155"/>
      <c r="W204" s="153"/>
      <c r="X204" s="160"/>
      <c r="Y204" s="93"/>
      <c r="Z204" s="155"/>
      <c r="AA204" s="153"/>
      <c r="AB204" s="160"/>
      <c r="AC204" s="94"/>
      <c r="AD204" s="152"/>
      <c r="AE204" s="152"/>
      <c r="AF204" s="160"/>
      <c r="AG204" s="93"/>
      <c r="AH204" s="152"/>
      <c r="AI204" s="152"/>
      <c r="AJ204" s="160"/>
      <c r="AK204" s="94"/>
      <c r="AL204" s="152"/>
      <c r="AM204" s="152"/>
      <c r="AN204" s="160"/>
      <c r="AO204" s="93"/>
      <c r="AP204" s="152"/>
      <c r="AQ204" s="152"/>
      <c r="AR204" s="160"/>
      <c r="AS204" s="93"/>
      <c r="AT204" s="152"/>
      <c r="AU204" s="152"/>
      <c r="AV204" s="160"/>
      <c r="AW204" s="93"/>
      <c r="AX204" s="152"/>
      <c r="AY204" s="152"/>
      <c r="AZ204" s="160"/>
      <c r="BA204" s="93"/>
      <c r="BB204" s="152"/>
      <c r="BC204" s="152"/>
      <c r="BD204" s="160"/>
      <c r="BE204" s="93"/>
      <c r="BF204" s="152"/>
      <c r="BG204" s="152"/>
      <c r="BH204" s="160"/>
      <c r="BI204" s="93"/>
      <c r="BJ204" s="152"/>
      <c r="BK204" s="152"/>
      <c r="BL204" s="160"/>
      <c r="BM204" s="93"/>
      <c r="BN204" s="152"/>
      <c r="BO204" s="152"/>
      <c r="BP204" s="160"/>
      <c r="BQ204" s="96"/>
      <c r="BR204" s="96"/>
    </row>
    <row r="205" spans="1:256" s="150" customFormat="1" ht="25" customHeight="1">
      <c r="A205" s="170"/>
      <c r="E205" s="145"/>
      <c r="F205" s="152"/>
      <c r="G205" s="153"/>
      <c r="H205" s="160"/>
      <c r="I205" s="91"/>
      <c r="J205" s="152"/>
      <c r="K205" s="153"/>
      <c r="L205" s="160"/>
      <c r="M205" s="91"/>
      <c r="N205" s="155"/>
      <c r="O205" s="153"/>
      <c r="P205" s="160"/>
      <c r="Q205" s="93"/>
      <c r="R205" s="155"/>
      <c r="S205" s="153"/>
      <c r="T205" s="160"/>
      <c r="U205" s="93"/>
      <c r="V205" s="155"/>
      <c r="W205" s="153"/>
      <c r="X205" s="160"/>
      <c r="Y205" s="93"/>
      <c r="Z205" s="155"/>
      <c r="AA205" s="153"/>
      <c r="AB205" s="160"/>
      <c r="AC205" s="94"/>
      <c r="AD205" s="152"/>
      <c r="AE205" s="152"/>
      <c r="AF205" s="160"/>
      <c r="AG205" s="93"/>
      <c r="AH205" s="152"/>
      <c r="AI205" s="152"/>
      <c r="AJ205" s="160"/>
      <c r="AK205" s="94"/>
      <c r="AL205" s="152"/>
      <c r="AM205" s="152"/>
      <c r="AN205" s="160"/>
      <c r="AO205" s="93"/>
      <c r="AP205" s="152"/>
      <c r="AQ205" s="152"/>
      <c r="AR205" s="160"/>
      <c r="AS205" s="93"/>
      <c r="AT205" s="152"/>
      <c r="AU205" s="152"/>
      <c r="AV205" s="160"/>
      <c r="AW205" s="93"/>
      <c r="AX205" s="152"/>
      <c r="AY205" s="152"/>
      <c r="AZ205" s="160"/>
      <c r="BA205" s="93"/>
      <c r="BB205" s="152"/>
      <c r="BC205" s="152"/>
      <c r="BD205" s="160"/>
      <c r="BE205" s="93"/>
      <c r="BF205" s="152"/>
      <c r="BG205" s="152"/>
      <c r="BH205" s="160"/>
      <c r="BI205" s="93"/>
      <c r="BJ205" s="152"/>
      <c r="BK205" s="152"/>
      <c r="BL205" s="160"/>
      <c r="BM205" s="93"/>
      <c r="BN205" s="152"/>
      <c r="BO205" s="152"/>
      <c r="BP205" s="160"/>
      <c r="BQ205" s="96"/>
      <c r="BR205" s="96"/>
    </row>
    <row r="206" spans="1:256" s="150" customFormat="1" ht="25" customHeight="1">
      <c r="A206" s="170"/>
      <c r="E206" s="145"/>
      <c r="F206" s="152"/>
      <c r="G206" s="153"/>
      <c r="H206" s="160"/>
      <c r="I206" s="91"/>
      <c r="J206" s="152"/>
      <c r="K206" s="153"/>
      <c r="L206" s="160"/>
      <c r="M206" s="91"/>
      <c r="N206" s="155"/>
      <c r="O206" s="153"/>
      <c r="P206" s="160"/>
      <c r="Q206" s="93"/>
      <c r="R206" s="155"/>
      <c r="S206" s="153"/>
      <c r="T206" s="160"/>
      <c r="U206" s="93"/>
      <c r="V206" s="155"/>
      <c r="W206" s="153"/>
      <c r="X206" s="160"/>
      <c r="Y206" s="93"/>
      <c r="Z206" s="155"/>
      <c r="AA206" s="153"/>
      <c r="AB206" s="160"/>
      <c r="AC206" s="94"/>
      <c r="AD206" s="152"/>
      <c r="AE206" s="152"/>
      <c r="AF206" s="160"/>
      <c r="AG206" s="93"/>
      <c r="AH206" s="152"/>
      <c r="AI206" s="152"/>
      <c r="AJ206" s="160"/>
      <c r="AK206" s="94"/>
      <c r="AL206" s="152"/>
      <c r="AM206" s="152"/>
      <c r="AN206" s="160"/>
      <c r="AO206" s="93"/>
      <c r="AP206" s="152"/>
      <c r="AQ206" s="152"/>
      <c r="AR206" s="160"/>
      <c r="AS206" s="93"/>
      <c r="AT206" s="152"/>
      <c r="AU206" s="152"/>
      <c r="AV206" s="160"/>
      <c r="AW206" s="93"/>
      <c r="AX206" s="152"/>
      <c r="AY206" s="152"/>
      <c r="AZ206" s="160"/>
      <c r="BA206" s="93"/>
      <c r="BB206" s="152"/>
      <c r="BC206" s="152"/>
      <c r="BD206" s="160"/>
      <c r="BE206" s="93"/>
      <c r="BF206" s="152"/>
      <c r="BG206" s="152"/>
      <c r="BH206" s="160"/>
      <c r="BI206" s="93"/>
      <c r="BJ206" s="152"/>
      <c r="BK206" s="152"/>
      <c r="BL206" s="160"/>
      <c r="BM206" s="93"/>
      <c r="BN206" s="152"/>
      <c r="BO206" s="152"/>
      <c r="BP206" s="160"/>
      <c r="BQ206" s="96"/>
      <c r="BR206" s="96"/>
    </row>
    <row r="207" spans="1:256" s="150" customFormat="1" ht="25" customHeight="1">
      <c r="A207" s="170"/>
      <c r="E207" s="145"/>
      <c r="F207" s="152"/>
      <c r="G207" s="153"/>
      <c r="H207" s="160"/>
      <c r="I207" s="91"/>
      <c r="J207" s="152"/>
      <c r="K207" s="153"/>
      <c r="L207" s="160"/>
      <c r="M207" s="91"/>
      <c r="N207" s="155"/>
      <c r="O207" s="153"/>
      <c r="P207" s="160"/>
      <c r="Q207" s="93"/>
      <c r="R207" s="155"/>
      <c r="S207" s="153"/>
      <c r="T207" s="160"/>
      <c r="U207" s="93"/>
      <c r="V207" s="155"/>
      <c r="W207" s="153"/>
      <c r="X207" s="160"/>
      <c r="Y207" s="93"/>
      <c r="Z207" s="155"/>
      <c r="AA207" s="153"/>
      <c r="AB207" s="160"/>
      <c r="AC207" s="94"/>
      <c r="AD207" s="152"/>
      <c r="AE207" s="152"/>
      <c r="AF207" s="160"/>
      <c r="AG207" s="93"/>
      <c r="AH207" s="152"/>
      <c r="AI207" s="152"/>
      <c r="AJ207" s="160"/>
      <c r="AK207" s="94"/>
      <c r="AL207" s="152"/>
      <c r="AM207" s="152"/>
      <c r="AN207" s="160"/>
      <c r="AO207" s="93"/>
      <c r="AP207" s="152"/>
      <c r="AQ207" s="152"/>
      <c r="AR207" s="160"/>
      <c r="AS207" s="93"/>
      <c r="AT207" s="152"/>
      <c r="AU207" s="152"/>
      <c r="AV207" s="160"/>
      <c r="AW207" s="93"/>
      <c r="AX207" s="152"/>
      <c r="AY207" s="152"/>
      <c r="AZ207" s="160"/>
      <c r="BA207" s="93"/>
      <c r="BB207" s="152"/>
      <c r="BC207" s="152"/>
      <c r="BD207" s="160"/>
      <c r="BE207" s="93"/>
      <c r="BF207" s="152"/>
      <c r="BG207" s="152"/>
      <c r="BH207" s="160"/>
      <c r="BI207" s="93"/>
      <c r="BJ207" s="152"/>
      <c r="BK207" s="152"/>
      <c r="BL207" s="160"/>
      <c r="BM207" s="93"/>
      <c r="BN207" s="152"/>
      <c r="BO207" s="152"/>
      <c r="BP207" s="160"/>
      <c r="BQ207" s="96"/>
      <c r="BR207" s="96"/>
    </row>
    <row r="208" spans="1:256" s="150" customFormat="1" ht="25" customHeight="1">
      <c r="A208" s="170"/>
      <c r="E208" s="145"/>
      <c r="F208" s="152"/>
      <c r="G208" s="153"/>
      <c r="H208" s="160"/>
      <c r="I208" s="91"/>
      <c r="J208" s="152"/>
      <c r="K208" s="153"/>
      <c r="L208" s="160"/>
      <c r="M208" s="91"/>
      <c r="N208" s="155"/>
      <c r="O208" s="153"/>
      <c r="P208" s="160"/>
      <c r="Q208" s="93"/>
      <c r="R208" s="155"/>
      <c r="S208" s="153"/>
      <c r="T208" s="160"/>
      <c r="U208" s="93"/>
      <c r="V208" s="155"/>
      <c r="W208" s="153"/>
      <c r="X208" s="160"/>
      <c r="Y208" s="93"/>
      <c r="Z208" s="155"/>
      <c r="AA208" s="153"/>
      <c r="AB208" s="160"/>
      <c r="AC208" s="94"/>
      <c r="AD208" s="152"/>
      <c r="AE208" s="152"/>
      <c r="AF208" s="160"/>
      <c r="AG208" s="93"/>
      <c r="AH208" s="152"/>
      <c r="AI208" s="152"/>
      <c r="AJ208" s="160"/>
      <c r="AK208" s="94"/>
      <c r="AL208" s="152"/>
      <c r="AM208" s="152"/>
      <c r="AN208" s="160"/>
      <c r="AO208" s="93"/>
      <c r="AP208" s="152"/>
      <c r="AQ208" s="152"/>
      <c r="AR208" s="160"/>
      <c r="AS208" s="93"/>
      <c r="AT208" s="152"/>
      <c r="AU208" s="152"/>
      <c r="AV208" s="160"/>
      <c r="AW208" s="93"/>
      <c r="AX208" s="152"/>
      <c r="AY208" s="152"/>
      <c r="AZ208" s="160"/>
      <c r="BA208" s="93"/>
      <c r="BB208" s="152"/>
      <c r="BC208" s="152"/>
      <c r="BD208" s="160"/>
      <c r="BE208" s="93"/>
      <c r="BF208" s="152"/>
      <c r="BG208" s="152"/>
      <c r="BH208" s="160"/>
      <c r="BI208" s="93"/>
      <c r="BJ208" s="152"/>
      <c r="BK208" s="152"/>
      <c r="BL208" s="160"/>
      <c r="BM208" s="93"/>
      <c r="BN208" s="152"/>
      <c r="BO208" s="152"/>
      <c r="BP208" s="160"/>
      <c r="BQ208" s="96"/>
      <c r="BR208" s="96"/>
    </row>
    <row r="209" spans="1:70" s="150" customFormat="1" ht="25" customHeight="1">
      <c r="A209" s="170"/>
      <c r="E209" s="145"/>
      <c r="F209" s="152"/>
      <c r="G209" s="153"/>
      <c r="H209" s="160"/>
      <c r="I209" s="91"/>
      <c r="J209" s="152"/>
      <c r="K209" s="153"/>
      <c r="L209" s="160"/>
      <c r="M209" s="91"/>
      <c r="N209" s="155"/>
      <c r="O209" s="153"/>
      <c r="P209" s="160"/>
      <c r="Q209" s="93"/>
      <c r="R209" s="155"/>
      <c r="S209" s="153"/>
      <c r="T209" s="160"/>
      <c r="U209" s="93"/>
      <c r="V209" s="155"/>
      <c r="W209" s="153"/>
      <c r="X209" s="160"/>
      <c r="Y209" s="93"/>
      <c r="Z209" s="155"/>
      <c r="AA209" s="153"/>
      <c r="AB209" s="160"/>
      <c r="AC209" s="94"/>
      <c r="AD209" s="152"/>
      <c r="AE209" s="152"/>
      <c r="AF209" s="160"/>
      <c r="AG209" s="93"/>
      <c r="AH209" s="152"/>
      <c r="AI209" s="152"/>
      <c r="AJ209" s="160"/>
      <c r="AK209" s="94"/>
      <c r="AL209" s="152"/>
      <c r="AM209" s="152"/>
      <c r="AN209" s="160"/>
      <c r="AO209" s="93"/>
      <c r="AP209" s="152"/>
      <c r="AQ209" s="152"/>
      <c r="AR209" s="160"/>
      <c r="AS209" s="93"/>
      <c r="AT209" s="152"/>
      <c r="AU209" s="152"/>
      <c r="AV209" s="160"/>
      <c r="AW209" s="93"/>
      <c r="AX209" s="152"/>
      <c r="AY209" s="152"/>
      <c r="AZ209" s="160"/>
      <c r="BA209" s="93"/>
      <c r="BB209" s="152"/>
      <c r="BC209" s="152"/>
      <c r="BD209" s="160"/>
      <c r="BE209" s="93"/>
      <c r="BF209" s="152"/>
      <c r="BG209" s="152"/>
      <c r="BH209" s="160"/>
      <c r="BI209" s="93"/>
      <c r="BJ209" s="152"/>
      <c r="BK209" s="152"/>
      <c r="BL209" s="160"/>
      <c r="BM209" s="93"/>
      <c r="BN209" s="152"/>
      <c r="BO209" s="152"/>
      <c r="BP209" s="160"/>
      <c r="BQ209" s="96"/>
      <c r="BR209" s="96"/>
    </row>
    <row r="210" spans="1:70" s="150" customFormat="1" ht="25" customHeight="1">
      <c r="A210" s="170"/>
      <c r="E210" s="145"/>
      <c r="F210" s="152"/>
      <c r="G210" s="153"/>
      <c r="H210" s="160"/>
      <c r="I210" s="91"/>
      <c r="J210" s="152"/>
      <c r="K210" s="153"/>
      <c r="L210" s="160"/>
      <c r="M210" s="91"/>
      <c r="N210" s="155"/>
      <c r="O210" s="153"/>
      <c r="P210" s="160"/>
      <c r="Q210" s="93"/>
      <c r="R210" s="155"/>
      <c r="S210" s="153"/>
      <c r="T210" s="160"/>
      <c r="U210" s="93"/>
      <c r="V210" s="155"/>
      <c r="W210" s="153"/>
      <c r="X210" s="160"/>
      <c r="Y210" s="93"/>
      <c r="Z210" s="155"/>
      <c r="AA210" s="153"/>
      <c r="AB210" s="160"/>
      <c r="AC210" s="94"/>
      <c r="AD210" s="152"/>
      <c r="AE210" s="152"/>
      <c r="AF210" s="160"/>
      <c r="AG210" s="93"/>
      <c r="AH210" s="152"/>
      <c r="AI210" s="152"/>
      <c r="AJ210" s="160"/>
      <c r="AK210" s="94"/>
      <c r="AL210" s="152"/>
      <c r="AM210" s="152"/>
      <c r="AN210" s="160"/>
      <c r="AO210" s="93"/>
      <c r="AP210" s="152"/>
      <c r="AQ210" s="152"/>
      <c r="AR210" s="160"/>
      <c r="AS210" s="93"/>
      <c r="AT210" s="152"/>
      <c r="AU210" s="152"/>
      <c r="AV210" s="160"/>
      <c r="AW210" s="93"/>
      <c r="AX210" s="152"/>
      <c r="AY210" s="152"/>
      <c r="AZ210" s="160"/>
      <c r="BA210" s="93"/>
      <c r="BB210" s="152"/>
      <c r="BC210" s="152"/>
      <c r="BD210" s="160"/>
      <c r="BE210" s="93"/>
      <c r="BF210" s="152"/>
      <c r="BG210" s="152"/>
      <c r="BH210" s="160"/>
      <c r="BI210" s="93"/>
      <c r="BJ210" s="152"/>
      <c r="BK210" s="152"/>
      <c r="BL210" s="160"/>
      <c r="BM210" s="93"/>
      <c r="BN210" s="152"/>
      <c r="BO210" s="152"/>
      <c r="BP210" s="160"/>
      <c r="BQ210" s="96"/>
      <c r="BR210" s="96"/>
    </row>
    <row r="211" spans="1:70" s="150" customFormat="1" ht="25" customHeight="1">
      <c r="A211" s="170"/>
      <c r="E211" s="145"/>
      <c r="F211" s="152"/>
      <c r="G211" s="153"/>
      <c r="H211" s="160"/>
      <c r="I211" s="91"/>
      <c r="J211" s="152"/>
      <c r="K211" s="153"/>
      <c r="L211" s="160"/>
      <c r="M211" s="91"/>
      <c r="N211" s="155"/>
      <c r="O211" s="153"/>
      <c r="P211" s="160"/>
      <c r="Q211" s="93"/>
      <c r="R211" s="155"/>
      <c r="S211" s="153"/>
      <c r="T211" s="160"/>
      <c r="U211" s="93"/>
      <c r="V211" s="155"/>
      <c r="W211" s="153"/>
      <c r="X211" s="160"/>
      <c r="Y211" s="93"/>
      <c r="Z211" s="155"/>
      <c r="AA211" s="153"/>
      <c r="AB211" s="160"/>
      <c r="AC211" s="94"/>
      <c r="AD211" s="152"/>
      <c r="AE211" s="152"/>
      <c r="AF211" s="160"/>
      <c r="AG211" s="93"/>
      <c r="AH211" s="152"/>
      <c r="AI211" s="152"/>
      <c r="AJ211" s="160"/>
      <c r="AK211" s="94"/>
      <c r="AL211" s="152"/>
      <c r="AM211" s="152"/>
      <c r="AN211" s="160"/>
      <c r="AO211" s="93"/>
      <c r="AP211" s="152"/>
      <c r="AQ211" s="152"/>
      <c r="AR211" s="160"/>
      <c r="AS211" s="93"/>
      <c r="AT211" s="152"/>
      <c r="AU211" s="152"/>
      <c r="AV211" s="160"/>
      <c r="AW211" s="93"/>
      <c r="AX211" s="152"/>
      <c r="AY211" s="152"/>
      <c r="AZ211" s="160"/>
      <c r="BA211" s="93"/>
      <c r="BB211" s="152"/>
      <c r="BC211" s="152"/>
      <c r="BD211" s="160"/>
      <c r="BE211" s="93"/>
      <c r="BF211" s="152"/>
      <c r="BG211" s="152"/>
      <c r="BH211" s="160"/>
      <c r="BI211" s="93"/>
      <c r="BJ211" s="152"/>
      <c r="BK211" s="152"/>
      <c r="BL211" s="160"/>
      <c r="BM211" s="93"/>
      <c r="BN211" s="152"/>
      <c r="BO211" s="152"/>
      <c r="BP211" s="160"/>
      <c r="BQ211" s="96"/>
      <c r="BR211" s="96"/>
    </row>
    <row r="212" spans="1:70" s="150" customFormat="1" ht="25" customHeight="1">
      <c r="A212" s="170"/>
      <c r="E212" s="145"/>
      <c r="F212" s="152"/>
      <c r="G212" s="153"/>
      <c r="H212" s="160"/>
      <c r="I212" s="91"/>
      <c r="J212" s="152"/>
      <c r="K212" s="153"/>
      <c r="L212" s="160"/>
      <c r="M212" s="91"/>
      <c r="N212" s="155"/>
      <c r="O212" s="153"/>
      <c r="P212" s="160"/>
      <c r="Q212" s="93"/>
      <c r="R212" s="155"/>
      <c r="S212" s="153"/>
      <c r="T212" s="160"/>
      <c r="U212" s="93"/>
      <c r="V212" s="155"/>
      <c r="W212" s="153"/>
      <c r="X212" s="160"/>
      <c r="Y212" s="93"/>
      <c r="Z212" s="155"/>
      <c r="AA212" s="153"/>
      <c r="AB212" s="160"/>
      <c r="AC212" s="94"/>
      <c r="AD212" s="152"/>
      <c r="AE212" s="152"/>
      <c r="AF212" s="160"/>
      <c r="AG212" s="93"/>
      <c r="AH212" s="152"/>
      <c r="AI212" s="152"/>
      <c r="AJ212" s="160"/>
      <c r="AK212" s="94"/>
      <c r="AL212" s="152"/>
      <c r="AM212" s="152"/>
      <c r="AN212" s="160"/>
      <c r="AO212" s="93"/>
      <c r="AP212" s="152"/>
      <c r="AQ212" s="152"/>
      <c r="AR212" s="160"/>
      <c r="AS212" s="93"/>
      <c r="AT212" s="152"/>
      <c r="AU212" s="152"/>
      <c r="AV212" s="160"/>
      <c r="AW212" s="93"/>
      <c r="AX212" s="152"/>
      <c r="AY212" s="152"/>
      <c r="AZ212" s="160"/>
      <c r="BA212" s="93"/>
      <c r="BB212" s="152"/>
      <c r="BC212" s="152"/>
      <c r="BD212" s="160"/>
      <c r="BE212" s="93"/>
      <c r="BF212" s="152"/>
      <c r="BG212" s="152"/>
      <c r="BH212" s="160"/>
      <c r="BI212" s="93"/>
      <c r="BJ212" s="152"/>
      <c r="BK212" s="152"/>
      <c r="BL212" s="160"/>
      <c r="BM212" s="93"/>
      <c r="BN212" s="152"/>
      <c r="BO212" s="152"/>
      <c r="BP212" s="160"/>
      <c r="BQ212" s="96"/>
      <c r="BR212" s="96"/>
    </row>
    <row r="213" spans="1:70" s="150" customFormat="1" ht="25" customHeight="1">
      <c r="A213" s="170"/>
      <c r="E213" s="145"/>
      <c r="F213" s="152"/>
      <c r="G213" s="153"/>
      <c r="H213" s="160"/>
      <c r="I213" s="91"/>
      <c r="J213" s="152"/>
      <c r="K213" s="153"/>
      <c r="L213" s="160"/>
      <c r="M213" s="91"/>
      <c r="N213" s="155"/>
      <c r="O213" s="153"/>
      <c r="P213" s="160"/>
      <c r="Q213" s="93"/>
      <c r="R213" s="155"/>
      <c r="S213" s="153"/>
      <c r="T213" s="160"/>
      <c r="U213" s="93"/>
      <c r="V213" s="155"/>
      <c r="W213" s="153"/>
      <c r="X213" s="160"/>
      <c r="Y213" s="93"/>
      <c r="Z213" s="155"/>
      <c r="AA213" s="153"/>
      <c r="AB213" s="160"/>
      <c r="AC213" s="94"/>
      <c r="AD213" s="152"/>
      <c r="AE213" s="152"/>
      <c r="AF213" s="160"/>
      <c r="AG213" s="93"/>
      <c r="AH213" s="152"/>
      <c r="AI213" s="152"/>
      <c r="AJ213" s="160"/>
      <c r="AK213" s="94"/>
      <c r="AL213" s="152"/>
      <c r="AM213" s="152"/>
      <c r="AN213" s="160"/>
      <c r="AO213" s="93"/>
      <c r="AP213" s="152"/>
      <c r="AQ213" s="152"/>
      <c r="AR213" s="160"/>
      <c r="AS213" s="93"/>
      <c r="AT213" s="152"/>
      <c r="AU213" s="152"/>
      <c r="AV213" s="160"/>
      <c r="AW213" s="93"/>
      <c r="AX213" s="152"/>
      <c r="AY213" s="152"/>
      <c r="AZ213" s="160"/>
      <c r="BA213" s="93"/>
      <c r="BB213" s="152"/>
      <c r="BC213" s="152"/>
      <c r="BD213" s="160"/>
      <c r="BE213" s="93"/>
      <c r="BF213" s="152"/>
      <c r="BG213" s="152"/>
      <c r="BH213" s="160"/>
      <c r="BI213" s="93"/>
      <c r="BJ213" s="152"/>
      <c r="BK213" s="152"/>
      <c r="BL213" s="160"/>
      <c r="BM213" s="93"/>
      <c r="BN213" s="152"/>
      <c r="BO213" s="152"/>
      <c r="BP213" s="160"/>
      <c r="BQ213" s="96"/>
      <c r="BR213" s="96"/>
    </row>
    <row r="214" spans="1:70" s="150" customFormat="1" ht="25" customHeight="1">
      <c r="A214" s="170"/>
      <c r="E214" s="145"/>
      <c r="F214" s="152"/>
      <c r="G214" s="153"/>
      <c r="H214" s="160"/>
      <c r="I214" s="91"/>
      <c r="J214" s="152"/>
      <c r="K214" s="153"/>
      <c r="L214" s="160"/>
      <c r="M214" s="91"/>
      <c r="N214" s="155"/>
      <c r="O214" s="153"/>
      <c r="P214" s="160"/>
      <c r="Q214" s="93"/>
      <c r="R214" s="155"/>
      <c r="S214" s="153"/>
      <c r="T214" s="160"/>
      <c r="U214" s="93"/>
      <c r="V214" s="155"/>
      <c r="W214" s="153"/>
      <c r="X214" s="160"/>
      <c r="Y214" s="93"/>
      <c r="Z214" s="155"/>
      <c r="AA214" s="153"/>
      <c r="AB214" s="160"/>
      <c r="AC214" s="94"/>
      <c r="AD214" s="152"/>
      <c r="AE214" s="152"/>
      <c r="AF214" s="160"/>
      <c r="AG214" s="93"/>
      <c r="AH214" s="152"/>
      <c r="AI214" s="152"/>
      <c r="AJ214" s="160"/>
      <c r="AK214" s="94"/>
      <c r="AL214" s="152"/>
      <c r="AM214" s="152"/>
      <c r="AN214" s="160"/>
      <c r="AO214" s="93"/>
      <c r="AP214" s="152"/>
      <c r="AQ214" s="152"/>
      <c r="AR214" s="160"/>
      <c r="AS214" s="93"/>
      <c r="AT214" s="152"/>
      <c r="AU214" s="152"/>
      <c r="AV214" s="160"/>
      <c r="AW214" s="93"/>
      <c r="AX214" s="152"/>
      <c r="AY214" s="152"/>
      <c r="AZ214" s="160"/>
      <c r="BA214" s="93"/>
      <c r="BB214" s="152"/>
      <c r="BC214" s="152"/>
      <c r="BD214" s="160"/>
      <c r="BE214" s="93"/>
      <c r="BF214" s="152"/>
      <c r="BG214" s="152"/>
      <c r="BH214" s="160"/>
      <c r="BI214" s="93"/>
      <c r="BJ214" s="152"/>
      <c r="BK214" s="152"/>
      <c r="BL214" s="160"/>
      <c r="BM214" s="93"/>
      <c r="BN214" s="152"/>
      <c r="BO214" s="152"/>
      <c r="BP214" s="160"/>
      <c r="BQ214" s="96"/>
      <c r="BR214" s="96"/>
    </row>
    <row r="215" spans="1:70" s="150" customFormat="1" ht="25" customHeight="1">
      <c r="A215" s="170"/>
      <c r="E215" s="145"/>
      <c r="F215" s="152"/>
      <c r="G215" s="153"/>
      <c r="H215" s="160"/>
      <c r="I215" s="91"/>
      <c r="J215" s="152"/>
      <c r="K215" s="153"/>
      <c r="L215" s="160"/>
      <c r="M215" s="91"/>
      <c r="N215" s="155"/>
      <c r="O215" s="153"/>
      <c r="P215" s="160"/>
      <c r="Q215" s="93"/>
      <c r="R215" s="155"/>
      <c r="S215" s="153"/>
      <c r="T215" s="160"/>
      <c r="U215" s="93"/>
      <c r="V215" s="155"/>
      <c r="W215" s="153"/>
      <c r="X215" s="160"/>
      <c r="Y215" s="93"/>
      <c r="Z215" s="155"/>
      <c r="AA215" s="153"/>
      <c r="AB215" s="160"/>
      <c r="AC215" s="94"/>
      <c r="AD215" s="152"/>
      <c r="AE215" s="152"/>
      <c r="AF215" s="160"/>
      <c r="AG215" s="93"/>
      <c r="AH215" s="152"/>
      <c r="AI215" s="152"/>
      <c r="AJ215" s="160"/>
      <c r="AK215" s="94"/>
      <c r="AL215" s="152"/>
      <c r="AM215" s="152"/>
      <c r="AN215" s="160"/>
      <c r="AO215" s="93"/>
      <c r="AP215" s="152"/>
      <c r="AQ215" s="152"/>
      <c r="AR215" s="160"/>
      <c r="AS215" s="93"/>
      <c r="AT215" s="152"/>
      <c r="AU215" s="152"/>
      <c r="AV215" s="160"/>
      <c r="AW215" s="93"/>
      <c r="AX215" s="152"/>
      <c r="AY215" s="152"/>
      <c r="AZ215" s="160"/>
      <c r="BA215" s="93"/>
      <c r="BB215" s="152"/>
      <c r="BC215" s="152"/>
      <c r="BD215" s="160"/>
      <c r="BE215" s="93"/>
      <c r="BF215" s="152"/>
      <c r="BG215" s="152"/>
      <c r="BH215" s="160"/>
      <c r="BI215" s="93"/>
      <c r="BJ215" s="152"/>
      <c r="BK215" s="152"/>
      <c r="BL215" s="160"/>
      <c r="BM215" s="93"/>
      <c r="BN215" s="152"/>
      <c r="BO215" s="152"/>
      <c r="BP215" s="160"/>
      <c r="BQ215" s="96"/>
      <c r="BR215" s="96"/>
    </row>
    <row r="216" spans="1:70" s="150" customFormat="1" ht="25" customHeight="1">
      <c r="A216" s="170"/>
      <c r="E216" s="145"/>
      <c r="F216" s="152"/>
      <c r="G216" s="153"/>
      <c r="H216" s="160"/>
      <c r="I216" s="91"/>
      <c r="J216" s="152"/>
      <c r="K216" s="153"/>
      <c r="L216" s="160"/>
      <c r="M216" s="91"/>
      <c r="N216" s="155"/>
      <c r="O216" s="153"/>
      <c r="P216" s="160"/>
      <c r="Q216" s="93"/>
      <c r="R216" s="155"/>
      <c r="S216" s="153"/>
      <c r="T216" s="160"/>
      <c r="U216" s="93"/>
      <c r="V216" s="155"/>
      <c r="W216" s="153"/>
      <c r="X216" s="160"/>
      <c r="Y216" s="93"/>
      <c r="Z216" s="155"/>
      <c r="AA216" s="153"/>
      <c r="AB216" s="160"/>
      <c r="AC216" s="94"/>
      <c r="AD216" s="152"/>
      <c r="AE216" s="152"/>
      <c r="AF216" s="160"/>
      <c r="AG216" s="93"/>
      <c r="AH216" s="152"/>
      <c r="AI216" s="152"/>
      <c r="AJ216" s="160"/>
      <c r="AK216" s="94"/>
      <c r="AL216" s="152"/>
      <c r="AM216" s="152"/>
      <c r="AN216" s="160"/>
      <c r="AO216" s="93"/>
      <c r="AP216" s="152"/>
      <c r="AQ216" s="152"/>
      <c r="AR216" s="160"/>
      <c r="AS216" s="93"/>
      <c r="AT216" s="152"/>
      <c r="AU216" s="152"/>
      <c r="AV216" s="160"/>
      <c r="AW216" s="93"/>
      <c r="AX216" s="152"/>
      <c r="AY216" s="152"/>
      <c r="AZ216" s="160"/>
      <c r="BA216" s="93"/>
      <c r="BB216" s="152"/>
      <c r="BC216" s="152"/>
      <c r="BD216" s="160"/>
      <c r="BE216" s="93"/>
      <c r="BF216" s="152"/>
      <c r="BG216" s="152"/>
      <c r="BH216" s="160"/>
      <c r="BI216" s="93"/>
      <c r="BJ216" s="152"/>
      <c r="BK216" s="152"/>
      <c r="BL216" s="160"/>
      <c r="BM216" s="93"/>
      <c r="BN216" s="152"/>
      <c r="BO216" s="152"/>
      <c r="BP216" s="160"/>
      <c r="BQ216" s="96"/>
      <c r="BR216" s="96"/>
    </row>
    <row r="217" spans="1:70" s="150" customFormat="1" ht="25" customHeight="1">
      <c r="A217" s="170"/>
      <c r="E217" s="145"/>
      <c r="F217" s="152"/>
      <c r="G217" s="153"/>
      <c r="H217" s="160"/>
      <c r="I217" s="91"/>
      <c r="J217" s="152"/>
      <c r="K217" s="153"/>
      <c r="L217" s="160"/>
      <c r="M217" s="91"/>
      <c r="N217" s="155"/>
      <c r="O217" s="153"/>
      <c r="P217" s="160"/>
      <c r="Q217" s="93"/>
      <c r="R217" s="155"/>
      <c r="S217" s="153"/>
      <c r="T217" s="160"/>
      <c r="U217" s="93"/>
      <c r="V217" s="155"/>
      <c r="W217" s="153"/>
      <c r="X217" s="160"/>
      <c r="Y217" s="93"/>
      <c r="Z217" s="155"/>
      <c r="AA217" s="153"/>
      <c r="AB217" s="160"/>
      <c r="AC217" s="94"/>
      <c r="AD217" s="152"/>
      <c r="AE217" s="152"/>
      <c r="AF217" s="160"/>
      <c r="AG217" s="93"/>
      <c r="AH217" s="152"/>
      <c r="AI217" s="152"/>
      <c r="AJ217" s="160"/>
      <c r="AK217" s="94"/>
      <c r="AL217" s="152"/>
      <c r="AM217" s="152"/>
      <c r="AN217" s="160"/>
      <c r="AO217" s="93"/>
      <c r="AP217" s="152"/>
      <c r="AQ217" s="152"/>
      <c r="AR217" s="160"/>
      <c r="AS217" s="93"/>
      <c r="AT217" s="152"/>
      <c r="AU217" s="152"/>
      <c r="AV217" s="160"/>
      <c r="AW217" s="93"/>
      <c r="AX217" s="152"/>
      <c r="AY217" s="152"/>
      <c r="AZ217" s="160"/>
      <c r="BA217" s="93"/>
      <c r="BB217" s="152"/>
      <c r="BC217" s="152"/>
      <c r="BD217" s="160"/>
      <c r="BE217" s="93"/>
      <c r="BF217" s="152"/>
      <c r="BG217" s="152"/>
      <c r="BH217" s="160"/>
      <c r="BI217" s="93"/>
      <c r="BJ217" s="152"/>
      <c r="BK217" s="152"/>
      <c r="BL217" s="160"/>
      <c r="BM217" s="93"/>
      <c r="BN217" s="152"/>
      <c r="BO217" s="152"/>
      <c r="BP217" s="160"/>
      <c r="BQ217" s="96"/>
      <c r="BR217" s="96"/>
    </row>
    <row r="218" spans="1:70" s="150" customFormat="1" ht="25" customHeight="1">
      <c r="A218" s="170"/>
      <c r="E218" s="145"/>
      <c r="F218" s="152"/>
      <c r="G218" s="153"/>
      <c r="H218" s="160"/>
      <c r="I218" s="91"/>
      <c r="J218" s="152"/>
      <c r="K218" s="153"/>
      <c r="L218" s="160"/>
      <c r="M218" s="91"/>
      <c r="N218" s="155"/>
      <c r="O218" s="153"/>
      <c r="P218" s="160"/>
      <c r="Q218" s="93"/>
      <c r="R218" s="155"/>
      <c r="S218" s="153"/>
      <c r="T218" s="160"/>
      <c r="U218" s="93"/>
      <c r="V218" s="155"/>
      <c r="W218" s="153"/>
      <c r="X218" s="160"/>
      <c r="Y218" s="93"/>
      <c r="Z218" s="155"/>
      <c r="AA218" s="153"/>
      <c r="AB218" s="160"/>
      <c r="AC218" s="94"/>
      <c r="AD218" s="152"/>
      <c r="AE218" s="152"/>
      <c r="AF218" s="160"/>
      <c r="AG218" s="93"/>
      <c r="AH218" s="152"/>
      <c r="AI218" s="152"/>
      <c r="AJ218" s="160"/>
      <c r="AK218" s="94"/>
      <c r="AL218" s="152"/>
      <c r="AM218" s="152"/>
      <c r="AN218" s="160"/>
      <c r="AO218" s="93"/>
      <c r="AP218" s="152"/>
      <c r="AQ218" s="152"/>
      <c r="AR218" s="160"/>
      <c r="AS218" s="93"/>
      <c r="AT218" s="152"/>
      <c r="AU218" s="152"/>
      <c r="AV218" s="160"/>
      <c r="AW218" s="93"/>
      <c r="AX218" s="152"/>
      <c r="AY218" s="152"/>
      <c r="AZ218" s="160"/>
      <c r="BA218" s="93"/>
      <c r="BB218" s="152"/>
      <c r="BC218" s="152"/>
      <c r="BD218" s="160"/>
      <c r="BE218" s="93"/>
      <c r="BF218" s="152"/>
      <c r="BG218" s="152"/>
      <c r="BH218" s="160"/>
      <c r="BI218" s="93"/>
      <c r="BJ218" s="152"/>
      <c r="BK218" s="152"/>
      <c r="BL218" s="160"/>
      <c r="BM218" s="93"/>
      <c r="BN218" s="152"/>
      <c r="BO218" s="152"/>
      <c r="BP218" s="160"/>
      <c r="BQ218" s="96"/>
      <c r="BR218" s="96"/>
    </row>
    <row r="219" spans="1:70" s="150" customFormat="1" ht="25" customHeight="1">
      <c r="A219" s="170"/>
      <c r="E219" s="145"/>
      <c r="F219" s="152"/>
      <c r="G219" s="153"/>
      <c r="H219" s="160"/>
      <c r="I219" s="91"/>
      <c r="J219" s="152"/>
      <c r="K219" s="153"/>
      <c r="L219" s="160"/>
      <c r="M219" s="91"/>
      <c r="N219" s="155"/>
      <c r="O219" s="153"/>
      <c r="P219" s="160"/>
      <c r="Q219" s="93"/>
      <c r="R219" s="155"/>
      <c r="S219" s="153"/>
      <c r="T219" s="160"/>
      <c r="U219" s="93"/>
      <c r="V219" s="155"/>
      <c r="W219" s="153"/>
      <c r="X219" s="160"/>
      <c r="Y219" s="93"/>
      <c r="Z219" s="155"/>
      <c r="AA219" s="153"/>
      <c r="AB219" s="160"/>
      <c r="AC219" s="94"/>
      <c r="AD219" s="152"/>
      <c r="AE219" s="152"/>
      <c r="AF219" s="160"/>
      <c r="AG219" s="93"/>
      <c r="AH219" s="152"/>
      <c r="AI219" s="152"/>
      <c r="AJ219" s="160"/>
      <c r="AK219" s="94"/>
      <c r="AL219" s="152"/>
      <c r="AM219" s="152"/>
      <c r="AN219" s="160"/>
      <c r="AO219" s="93"/>
      <c r="AP219" s="152"/>
      <c r="AQ219" s="152"/>
      <c r="AR219" s="160"/>
      <c r="AS219" s="93"/>
      <c r="AT219" s="152"/>
      <c r="AU219" s="152"/>
      <c r="AV219" s="160"/>
      <c r="AW219" s="93"/>
      <c r="AX219" s="152"/>
      <c r="AY219" s="152"/>
      <c r="AZ219" s="160"/>
      <c r="BA219" s="93"/>
      <c r="BB219" s="152"/>
      <c r="BC219" s="152"/>
      <c r="BD219" s="160"/>
      <c r="BE219" s="93"/>
      <c r="BF219" s="152"/>
      <c r="BG219" s="152"/>
      <c r="BH219" s="160"/>
      <c r="BI219" s="93"/>
      <c r="BJ219" s="152"/>
      <c r="BK219" s="152"/>
      <c r="BL219" s="160"/>
      <c r="BM219" s="93"/>
      <c r="BN219" s="152"/>
      <c r="BO219" s="152"/>
      <c r="BP219" s="160"/>
      <c r="BQ219" s="96"/>
      <c r="BR219" s="96"/>
    </row>
    <row r="220" spans="1:70" s="150" customFormat="1" ht="25" customHeight="1">
      <c r="A220" s="170"/>
      <c r="E220" s="145"/>
      <c r="F220" s="152"/>
      <c r="G220" s="153"/>
      <c r="H220" s="160"/>
      <c r="I220" s="91"/>
      <c r="J220" s="152"/>
      <c r="K220" s="153"/>
      <c r="L220" s="160"/>
      <c r="M220" s="91"/>
      <c r="N220" s="155"/>
      <c r="O220" s="153"/>
      <c r="P220" s="160"/>
      <c r="Q220" s="93"/>
      <c r="R220" s="155"/>
      <c r="S220" s="153"/>
      <c r="T220" s="160"/>
      <c r="U220" s="93"/>
      <c r="V220" s="155"/>
      <c r="W220" s="153"/>
      <c r="X220" s="160"/>
      <c r="Y220" s="93"/>
      <c r="Z220" s="155"/>
      <c r="AA220" s="153"/>
      <c r="AB220" s="160"/>
      <c r="AC220" s="94"/>
      <c r="AD220" s="152"/>
      <c r="AE220" s="152"/>
      <c r="AF220" s="160"/>
      <c r="AG220" s="93"/>
      <c r="AH220" s="152"/>
      <c r="AI220" s="152"/>
      <c r="AJ220" s="160"/>
      <c r="AK220" s="94"/>
      <c r="AL220" s="152"/>
      <c r="AM220" s="152"/>
      <c r="AN220" s="160"/>
      <c r="AO220" s="93"/>
      <c r="AP220" s="152"/>
      <c r="AQ220" s="152"/>
      <c r="AR220" s="160"/>
      <c r="AS220" s="93"/>
      <c r="AT220" s="152"/>
      <c r="AU220" s="152"/>
      <c r="AV220" s="160"/>
      <c r="AW220" s="93"/>
      <c r="AX220" s="152"/>
      <c r="AY220" s="152"/>
      <c r="AZ220" s="160"/>
      <c r="BA220" s="93"/>
      <c r="BB220" s="152"/>
      <c r="BC220" s="152"/>
      <c r="BD220" s="160"/>
      <c r="BE220" s="93"/>
      <c r="BF220" s="152"/>
      <c r="BG220" s="152"/>
      <c r="BH220" s="160"/>
      <c r="BI220" s="93"/>
      <c r="BJ220" s="152"/>
      <c r="BK220" s="152"/>
      <c r="BL220" s="160"/>
      <c r="BM220" s="93"/>
      <c r="BN220" s="152"/>
      <c r="BO220" s="152"/>
      <c r="BP220" s="160"/>
      <c r="BQ220" s="96"/>
      <c r="BR220" s="96"/>
    </row>
    <row r="221" spans="1:70" s="150" customFormat="1" ht="25" customHeight="1">
      <c r="A221" s="170"/>
      <c r="E221" s="145"/>
      <c r="F221" s="152"/>
      <c r="G221" s="153"/>
      <c r="H221" s="160"/>
      <c r="I221" s="91"/>
      <c r="J221" s="152"/>
      <c r="K221" s="153"/>
      <c r="L221" s="160"/>
      <c r="M221" s="91"/>
      <c r="N221" s="155"/>
      <c r="O221" s="153"/>
      <c r="P221" s="160"/>
      <c r="Q221" s="93"/>
      <c r="R221" s="155"/>
      <c r="S221" s="153"/>
      <c r="T221" s="160"/>
      <c r="U221" s="93"/>
      <c r="V221" s="155"/>
      <c r="W221" s="153"/>
      <c r="X221" s="160"/>
      <c r="Y221" s="93"/>
      <c r="Z221" s="155"/>
      <c r="AA221" s="153"/>
      <c r="AB221" s="160"/>
      <c r="AC221" s="94"/>
      <c r="AD221" s="152"/>
      <c r="AE221" s="152"/>
      <c r="AF221" s="160"/>
      <c r="AG221" s="93"/>
      <c r="AH221" s="152"/>
      <c r="AI221" s="152"/>
      <c r="AJ221" s="160"/>
      <c r="AK221" s="94"/>
      <c r="AL221" s="152"/>
      <c r="AM221" s="152"/>
      <c r="AN221" s="160"/>
      <c r="AO221" s="93"/>
      <c r="AP221" s="152"/>
      <c r="AQ221" s="152"/>
      <c r="AR221" s="160"/>
      <c r="AS221" s="93"/>
      <c r="AT221" s="152"/>
      <c r="AU221" s="152"/>
      <c r="AV221" s="160"/>
      <c r="AW221" s="93"/>
      <c r="AX221" s="152"/>
      <c r="AY221" s="152"/>
      <c r="AZ221" s="160"/>
      <c r="BA221" s="93"/>
      <c r="BB221" s="152"/>
      <c r="BC221" s="152"/>
      <c r="BD221" s="160"/>
      <c r="BE221" s="93"/>
      <c r="BF221" s="152"/>
      <c r="BG221" s="152"/>
      <c r="BH221" s="160"/>
      <c r="BI221" s="93"/>
      <c r="BJ221" s="152"/>
      <c r="BK221" s="152"/>
      <c r="BL221" s="160"/>
      <c r="BM221" s="93"/>
      <c r="BN221" s="152"/>
      <c r="BO221" s="152"/>
      <c r="BP221" s="160"/>
      <c r="BQ221" s="96"/>
      <c r="BR221" s="96"/>
    </row>
    <row r="222" spans="1:70" s="150" customFormat="1" ht="25" customHeight="1">
      <c r="A222" s="170"/>
      <c r="E222" s="145"/>
      <c r="F222" s="152"/>
      <c r="G222" s="153"/>
      <c r="H222" s="160"/>
      <c r="I222" s="91"/>
      <c r="J222" s="152"/>
      <c r="K222" s="153"/>
      <c r="L222" s="160"/>
      <c r="M222" s="91"/>
      <c r="N222" s="155"/>
      <c r="O222" s="153"/>
      <c r="P222" s="160"/>
      <c r="Q222" s="93"/>
      <c r="R222" s="155"/>
      <c r="S222" s="153"/>
      <c r="T222" s="160"/>
      <c r="U222" s="93"/>
      <c r="V222" s="155"/>
      <c r="W222" s="153"/>
      <c r="X222" s="160"/>
      <c r="Y222" s="93"/>
      <c r="Z222" s="155"/>
      <c r="AA222" s="153"/>
      <c r="AB222" s="160"/>
      <c r="AC222" s="94"/>
      <c r="AD222" s="152"/>
      <c r="AE222" s="152"/>
      <c r="AF222" s="160"/>
      <c r="AG222" s="93"/>
      <c r="AH222" s="152"/>
      <c r="AI222" s="152"/>
      <c r="AJ222" s="160"/>
      <c r="AK222" s="94"/>
      <c r="AL222" s="152"/>
      <c r="AM222" s="152"/>
      <c r="AN222" s="160"/>
      <c r="AO222" s="93"/>
      <c r="AP222" s="152"/>
      <c r="AQ222" s="152"/>
      <c r="AR222" s="160"/>
      <c r="AS222" s="93"/>
      <c r="AT222" s="152"/>
      <c r="AU222" s="152"/>
      <c r="AV222" s="160"/>
      <c r="AW222" s="93"/>
      <c r="AX222" s="152"/>
      <c r="AY222" s="152"/>
      <c r="AZ222" s="160"/>
      <c r="BA222" s="93"/>
      <c r="BB222" s="152"/>
      <c r="BC222" s="152"/>
      <c r="BD222" s="160"/>
      <c r="BE222" s="93"/>
      <c r="BF222" s="152"/>
      <c r="BG222" s="152"/>
      <c r="BH222" s="160"/>
      <c r="BI222" s="93"/>
      <c r="BJ222" s="152"/>
      <c r="BK222" s="152"/>
      <c r="BL222" s="160"/>
      <c r="BM222" s="93"/>
      <c r="BN222" s="152"/>
      <c r="BO222" s="152"/>
      <c r="BP222" s="160"/>
      <c r="BQ222" s="96"/>
      <c r="BR222" s="96"/>
    </row>
    <row r="223" spans="1:70" s="150" customFormat="1" ht="25" customHeight="1">
      <c r="A223" s="170"/>
      <c r="E223" s="145"/>
      <c r="F223" s="152"/>
      <c r="G223" s="153"/>
      <c r="H223" s="160"/>
      <c r="I223" s="91"/>
      <c r="J223" s="152"/>
      <c r="K223" s="153"/>
      <c r="L223" s="160"/>
      <c r="M223" s="91"/>
      <c r="N223" s="155"/>
      <c r="O223" s="153"/>
      <c r="P223" s="160"/>
      <c r="Q223" s="93"/>
      <c r="R223" s="155"/>
      <c r="S223" s="153"/>
      <c r="T223" s="160"/>
      <c r="U223" s="93"/>
      <c r="V223" s="155"/>
      <c r="W223" s="153"/>
      <c r="X223" s="160"/>
      <c r="Y223" s="93"/>
      <c r="Z223" s="155"/>
      <c r="AA223" s="153"/>
      <c r="AB223" s="160"/>
      <c r="AC223" s="94"/>
      <c r="AD223" s="152"/>
      <c r="AE223" s="152"/>
      <c r="AF223" s="160"/>
      <c r="AG223" s="93"/>
      <c r="AH223" s="152"/>
      <c r="AI223" s="152"/>
      <c r="AJ223" s="160"/>
      <c r="AK223" s="94"/>
      <c r="AL223" s="152"/>
      <c r="AM223" s="152"/>
      <c r="AN223" s="160"/>
      <c r="AO223" s="93"/>
      <c r="AP223" s="152"/>
      <c r="AQ223" s="152"/>
      <c r="AR223" s="160"/>
      <c r="AS223" s="93"/>
      <c r="AT223" s="152"/>
      <c r="AU223" s="152"/>
      <c r="AV223" s="160"/>
      <c r="AW223" s="93"/>
      <c r="AX223" s="152"/>
      <c r="AY223" s="152"/>
      <c r="AZ223" s="160"/>
      <c r="BA223" s="93"/>
      <c r="BB223" s="152"/>
      <c r="BC223" s="152"/>
      <c r="BD223" s="160"/>
      <c r="BE223" s="93"/>
      <c r="BF223" s="152"/>
      <c r="BG223" s="152"/>
      <c r="BH223" s="160"/>
      <c r="BI223" s="93"/>
      <c r="BJ223" s="152"/>
      <c r="BK223" s="152"/>
      <c r="BL223" s="160"/>
      <c r="BM223" s="93"/>
      <c r="BN223" s="152"/>
      <c r="BO223" s="152"/>
      <c r="BP223" s="160"/>
      <c r="BQ223" s="96"/>
      <c r="BR223" s="96"/>
    </row>
    <row r="224" spans="1:70" s="150" customFormat="1" ht="25" customHeight="1">
      <c r="A224" s="170"/>
      <c r="E224" s="145"/>
      <c r="F224" s="152"/>
      <c r="G224" s="153"/>
      <c r="H224" s="160"/>
      <c r="I224" s="91"/>
      <c r="J224" s="152"/>
      <c r="K224" s="153"/>
      <c r="L224" s="160"/>
      <c r="M224" s="91"/>
      <c r="N224" s="155"/>
      <c r="O224" s="153"/>
      <c r="P224" s="160"/>
      <c r="Q224" s="93"/>
      <c r="R224" s="155"/>
      <c r="S224" s="153"/>
      <c r="T224" s="160"/>
      <c r="U224" s="93"/>
      <c r="V224" s="155"/>
      <c r="W224" s="153"/>
      <c r="X224" s="160"/>
      <c r="Y224" s="93"/>
      <c r="Z224" s="155"/>
      <c r="AA224" s="153"/>
      <c r="AB224" s="160"/>
      <c r="AC224" s="94"/>
      <c r="AD224" s="152"/>
      <c r="AE224" s="152"/>
      <c r="AF224" s="160"/>
      <c r="AG224" s="93"/>
      <c r="AH224" s="152"/>
      <c r="AI224" s="152"/>
      <c r="AJ224" s="160"/>
      <c r="AK224" s="94"/>
      <c r="AL224" s="152"/>
      <c r="AM224" s="152"/>
      <c r="AN224" s="160"/>
      <c r="AO224" s="93"/>
      <c r="AP224" s="152"/>
      <c r="AQ224" s="152"/>
      <c r="AR224" s="160"/>
      <c r="AS224" s="93"/>
      <c r="AT224" s="152"/>
      <c r="AU224" s="152"/>
      <c r="AV224" s="160"/>
      <c r="AW224" s="93"/>
      <c r="AX224" s="152"/>
      <c r="AY224" s="152"/>
      <c r="AZ224" s="160"/>
      <c r="BA224" s="93"/>
      <c r="BB224" s="152"/>
      <c r="BC224" s="152"/>
      <c r="BD224" s="160"/>
      <c r="BE224" s="93"/>
      <c r="BF224" s="152"/>
      <c r="BG224" s="152"/>
      <c r="BH224" s="160"/>
      <c r="BI224" s="93"/>
      <c r="BJ224" s="152"/>
      <c r="BK224" s="152"/>
      <c r="BL224" s="160"/>
      <c r="BM224" s="93"/>
      <c r="BN224" s="152"/>
      <c r="BO224" s="152"/>
      <c r="BP224" s="160"/>
      <c r="BQ224" s="96"/>
      <c r="BR224" s="96"/>
    </row>
    <row r="225" spans="1:70" s="150" customFormat="1" ht="25" customHeight="1">
      <c r="A225" s="170"/>
      <c r="E225" s="145"/>
      <c r="F225" s="152"/>
      <c r="G225" s="153"/>
      <c r="H225" s="160"/>
      <c r="I225" s="91"/>
      <c r="J225" s="152"/>
      <c r="K225" s="153"/>
      <c r="L225" s="160"/>
      <c r="M225" s="91"/>
      <c r="N225" s="155"/>
      <c r="O225" s="153"/>
      <c r="P225" s="160"/>
      <c r="Q225" s="93"/>
      <c r="R225" s="155"/>
      <c r="S225" s="153"/>
      <c r="T225" s="160"/>
      <c r="U225" s="93"/>
      <c r="V225" s="155"/>
      <c r="W225" s="153"/>
      <c r="X225" s="160"/>
      <c r="Y225" s="93"/>
      <c r="Z225" s="155"/>
      <c r="AA225" s="153"/>
      <c r="AB225" s="160"/>
      <c r="AC225" s="94"/>
      <c r="AD225" s="152"/>
      <c r="AE225" s="152"/>
      <c r="AF225" s="160"/>
      <c r="AG225" s="93"/>
      <c r="AH225" s="152"/>
      <c r="AI225" s="152"/>
      <c r="AJ225" s="160"/>
      <c r="AK225" s="94"/>
      <c r="AL225" s="152"/>
      <c r="AM225" s="152"/>
      <c r="AN225" s="160"/>
      <c r="AO225" s="93"/>
      <c r="AP225" s="152"/>
      <c r="AQ225" s="152"/>
      <c r="AR225" s="160"/>
      <c r="AS225" s="93"/>
      <c r="AT225" s="152"/>
      <c r="AU225" s="152"/>
      <c r="AV225" s="160"/>
      <c r="AW225" s="93"/>
      <c r="AX225" s="152"/>
      <c r="AY225" s="152"/>
      <c r="AZ225" s="160"/>
      <c r="BA225" s="93"/>
      <c r="BB225" s="152"/>
      <c r="BC225" s="152"/>
      <c r="BD225" s="160"/>
      <c r="BE225" s="93"/>
      <c r="BF225" s="152"/>
      <c r="BG225" s="152"/>
      <c r="BH225" s="160"/>
      <c r="BI225" s="93"/>
      <c r="BJ225" s="152"/>
      <c r="BK225" s="152"/>
      <c r="BL225" s="160"/>
      <c r="BM225" s="93"/>
      <c r="BN225" s="152"/>
      <c r="BO225" s="152"/>
      <c r="BP225" s="160"/>
      <c r="BQ225" s="96"/>
      <c r="BR225" s="96"/>
    </row>
    <row r="226" spans="1:70" s="150" customFormat="1" ht="25" customHeight="1">
      <c r="A226" s="170"/>
      <c r="E226" s="145"/>
      <c r="F226" s="152"/>
      <c r="G226" s="153"/>
      <c r="H226" s="160"/>
      <c r="I226" s="91"/>
      <c r="J226" s="152"/>
      <c r="K226" s="153"/>
      <c r="L226" s="160"/>
      <c r="M226" s="91"/>
      <c r="N226" s="155"/>
      <c r="O226" s="153"/>
      <c r="P226" s="160"/>
      <c r="Q226" s="93"/>
      <c r="R226" s="155"/>
      <c r="S226" s="153"/>
      <c r="T226" s="160"/>
      <c r="U226" s="93"/>
      <c r="V226" s="155"/>
      <c r="W226" s="153"/>
      <c r="X226" s="160"/>
      <c r="Y226" s="93"/>
      <c r="Z226" s="155"/>
      <c r="AA226" s="153"/>
      <c r="AB226" s="160"/>
      <c r="AC226" s="94"/>
      <c r="AD226" s="152"/>
      <c r="AE226" s="152"/>
      <c r="AF226" s="160"/>
      <c r="AG226" s="93"/>
      <c r="AH226" s="152"/>
      <c r="AI226" s="152"/>
      <c r="AJ226" s="160"/>
      <c r="AK226" s="94"/>
      <c r="AL226" s="152"/>
      <c r="AM226" s="152"/>
      <c r="AN226" s="160"/>
      <c r="AO226" s="93"/>
      <c r="AP226" s="152"/>
      <c r="AQ226" s="152"/>
      <c r="AR226" s="160"/>
      <c r="AS226" s="93"/>
      <c r="AT226" s="152"/>
      <c r="AU226" s="152"/>
      <c r="AV226" s="160"/>
      <c r="AW226" s="93"/>
      <c r="AX226" s="152"/>
      <c r="AY226" s="152"/>
      <c r="AZ226" s="160"/>
      <c r="BA226" s="93"/>
      <c r="BB226" s="152"/>
      <c r="BC226" s="152"/>
      <c r="BD226" s="160"/>
      <c r="BE226" s="93"/>
      <c r="BF226" s="152"/>
      <c r="BG226" s="152"/>
      <c r="BH226" s="160"/>
      <c r="BI226" s="93"/>
      <c r="BJ226" s="152"/>
      <c r="BK226" s="152"/>
      <c r="BL226" s="160"/>
      <c r="BM226" s="93"/>
      <c r="BN226" s="152"/>
      <c r="BO226" s="152"/>
      <c r="BP226" s="160"/>
      <c r="BQ226" s="96"/>
      <c r="BR226" s="96"/>
    </row>
    <row r="227" spans="1:70" s="150" customFormat="1" ht="25" customHeight="1">
      <c r="A227" s="170"/>
      <c r="E227" s="145"/>
      <c r="F227" s="152"/>
      <c r="G227" s="153"/>
      <c r="H227" s="160"/>
      <c r="I227" s="91"/>
      <c r="J227" s="152"/>
      <c r="K227" s="153"/>
      <c r="L227" s="160"/>
      <c r="M227" s="91"/>
      <c r="N227" s="155"/>
      <c r="O227" s="153"/>
      <c r="P227" s="160"/>
      <c r="Q227" s="93"/>
      <c r="R227" s="155"/>
      <c r="S227" s="153"/>
      <c r="T227" s="160"/>
      <c r="U227" s="93"/>
      <c r="V227" s="155"/>
      <c r="W227" s="153"/>
      <c r="X227" s="160"/>
      <c r="Y227" s="93"/>
      <c r="Z227" s="155"/>
      <c r="AA227" s="153"/>
      <c r="AB227" s="160"/>
      <c r="AC227" s="94"/>
      <c r="AD227" s="152"/>
      <c r="AE227" s="152"/>
      <c r="AF227" s="160"/>
      <c r="AG227" s="93"/>
      <c r="AH227" s="152"/>
      <c r="AI227" s="152"/>
      <c r="AJ227" s="160"/>
      <c r="AK227" s="94"/>
      <c r="AL227" s="152"/>
      <c r="AM227" s="152"/>
      <c r="AN227" s="160"/>
      <c r="AO227" s="93"/>
      <c r="AP227" s="152"/>
      <c r="AQ227" s="152"/>
      <c r="AR227" s="160"/>
      <c r="AS227" s="93"/>
      <c r="AT227" s="152"/>
      <c r="AU227" s="152"/>
      <c r="AV227" s="160"/>
      <c r="AW227" s="93"/>
      <c r="AX227" s="152"/>
      <c r="AY227" s="152"/>
      <c r="AZ227" s="160"/>
      <c r="BA227" s="93"/>
      <c r="BB227" s="152"/>
      <c r="BC227" s="152"/>
      <c r="BD227" s="160"/>
      <c r="BE227" s="93"/>
      <c r="BF227" s="152"/>
      <c r="BG227" s="152"/>
      <c r="BH227" s="160"/>
      <c r="BI227" s="93"/>
      <c r="BJ227" s="152"/>
      <c r="BK227" s="152"/>
      <c r="BL227" s="160"/>
      <c r="BM227" s="93"/>
      <c r="BN227" s="152"/>
      <c r="BO227" s="152"/>
      <c r="BP227" s="160"/>
      <c r="BQ227" s="96"/>
      <c r="BR227" s="96"/>
    </row>
    <row r="228" spans="1:70" s="150" customFormat="1" ht="25" customHeight="1">
      <c r="A228" s="170"/>
      <c r="E228" s="145"/>
      <c r="F228" s="152"/>
      <c r="G228" s="153"/>
      <c r="H228" s="160"/>
      <c r="I228" s="91"/>
      <c r="J228" s="152"/>
      <c r="K228" s="153"/>
      <c r="L228" s="160"/>
      <c r="M228" s="91"/>
      <c r="N228" s="155"/>
      <c r="O228" s="153"/>
      <c r="P228" s="160"/>
      <c r="Q228" s="93"/>
      <c r="R228" s="155"/>
      <c r="S228" s="153"/>
      <c r="T228" s="160"/>
      <c r="U228" s="93"/>
      <c r="V228" s="155"/>
      <c r="W228" s="153"/>
      <c r="X228" s="160"/>
      <c r="Y228" s="93"/>
      <c r="Z228" s="155"/>
      <c r="AA228" s="153"/>
      <c r="AB228" s="160"/>
      <c r="AC228" s="94"/>
      <c r="AD228" s="152"/>
      <c r="AE228" s="152"/>
      <c r="AF228" s="160"/>
      <c r="AG228" s="93"/>
      <c r="AH228" s="152"/>
      <c r="AI228" s="152"/>
      <c r="AJ228" s="160"/>
      <c r="AK228" s="94"/>
      <c r="AL228" s="152"/>
      <c r="AM228" s="152"/>
      <c r="AN228" s="160"/>
      <c r="AO228" s="93"/>
      <c r="AP228" s="152"/>
      <c r="AQ228" s="152"/>
      <c r="AR228" s="160"/>
      <c r="AS228" s="93"/>
      <c r="AT228" s="152"/>
      <c r="AU228" s="152"/>
      <c r="AV228" s="160"/>
      <c r="AW228" s="93"/>
      <c r="AX228" s="152"/>
      <c r="AY228" s="152"/>
      <c r="AZ228" s="160"/>
      <c r="BA228" s="93"/>
      <c r="BB228" s="152"/>
      <c r="BC228" s="152"/>
      <c r="BD228" s="160"/>
      <c r="BE228" s="93"/>
      <c r="BF228" s="152"/>
      <c r="BG228" s="152"/>
      <c r="BH228" s="160"/>
      <c r="BI228" s="93"/>
      <c r="BJ228" s="152"/>
      <c r="BK228" s="152"/>
      <c r="BL228" s="160"/>
      <c r="BM228" s="93"/>
      <c r="BN228" s="152"/>
      <c r="BO228" s="152"/>
      <c r="BP228" s="160"/>
      <c r="BQ228" s="96"/>
      <c r="BR228" s="96"/>
    </row>
    <row r="229" spans="1:70" s="150" customFormat="1" ht="25" customHeight="1">
      <c r="A229" s="170"/>
      <c r="E229" s="145"/>
      <c r="F229" s="152"/>
      <c r="G229" s="153"/>
      <c r="H229" s="160"/>
      <c r="I229" s="91"/>
      <c r="J229" s="152"/>
      <c r="K229" s="153"/>
      <c r="L229" s="160"/>
      <c r="M229" s="91"/>
      <c r="N229" s="155"/>
      <c r="O229" s="153"/>
      <c r="P229" s="160"/>
      <c r="Q229" s="93"/>
      <c r="R229" s="155"/>
      <c r="S229" s="153"/>
      <c r="T229" s="160"/>
      <c r="U229" s="93"/>
      <c r="V229" s="155"/>
      <c r="W229" s="153"/>
      <c r="X229" s="160"/>
      <c r="Y229" s="93"/>
      <c r="Z229" s="155"/>
      <c r="AA229" s="153"/>
      <c r="AB229" s="160"/>
      <c r="AC229" s="94"/>
      <c r="AD229" s="152"/>
      <c r="AE229" s="152"/>
      <c r="AF229" s="160"/>
      <c r="AG229" s="93"/>
      <c r="AH229" s="152"/>
      <c r="AI229" s="152"/>
      <c r="AJ229" s="160"/>
      <c r="AK229" s="94"/>
      <c r="AL229" s="152"/>
      <c r="AM229" s="152"/>
      <c r="AN229" s="160"/>
      <c r="AO229" s="93"/>
      <c r="AP229" s="152"/>
      <c r="AQ229" s="152"/>
      <c r="AR229" s="160"/>
      <c r="AS229" s="93"/>
      <c r="AT229" s="152"/>
      <c r="AU229" s="152"/>
      <c r="AV229" s="160"/>
      <c r="AW229" s="93"/>
      <c r="AX229" s="152"/>
      <c r="AY229" s="152"/>
      <c r="AZ229" s="160"/>
      <c r="BA229" s="93"/>
      <c r="BB229" s="152"/>
      <c r="BC229" s="152"/>
      <c r="BD229" s="160"/>
      <c r="BE229" s="93"/>
      <c r="BF229" s="152"/>
      <c r="BG229" s="152"/>
      <c r="BH229" s="160"/>
      <c r="BI229" s="93"/>
      <c r="BJ229" s="152"/>
      <c r="BK229" s="152"/>
      <c r="BL229" s="160"/>
      <c r="BM229" s="93"/>
      <c r="BN229" s="152"/>
      <c r="BO229" s="152"/>
      <c r="BP229" s="160"/>
      <c r="BQ229" s="96"/>
      <c r="BR229" s="96"/>
    </row>
    <row r="230" spans="1:70" s="150" customFormat="1" ht="25" customHeight="1">
      <c r="A230" s="170"/>
      <c r="E230" s="145"/>
      <c r="F230" s="152"/>
      <c r="G230" s="153"/>
      <c r="H230" s="160"/>
      <c r="I230" s="91"/>
      <c r="J230" s="152"/>
      <c r="K230" s="153"/>
      <c r="L230" s="160"/>
      <c r="M230" s="91"/>
      <c r="N230" s="155"/>
      <c r="O230" s="153"/>
      <c r="P230" s="160"/>
      <c r="Q230" s="93"/>
      <c r="R230" s="155"/>
      <c r="S230" s="153"/>
      <c r="T230" s="160"/>
      <c r="U230" s="93"/>
      <c r="V230" s="155"/>
      <c r="W230" s="153"/>
      <c r="X230" s="160"/>
      <c r="Y230" s="93"/>
      <c r="Z230" s="155"/>
      <c r="AA230" s="153"/>
      <c r="AB230" s="160"/>
      <c r="AC230" s="94"/>
      <c r="AD230" s="152"/>
      <c r="AE230" s="152"/>
      <c r="AF230" s="160"/>
      <c r="AG230" s="93"/>
      <c r="AH230" s="152"/>
      <c r="AI230" s="152"/>
      <c r="AJ230" s="160"/>
      <c r="AK230" s="94"/>
      <c r="AL230" s="152"/>
      <c r="AM230" s="152"/>
      <c r="AN230" s="160"/>
      <c r="AO230" s="93"/>
      <c r="AP230" s="152"/>
      <c r="AQ230" s="152"/>
      <c r="AR230" s="160"/>
      <c r="AS230" s="93"/>
      <c r="AT230" s="152"/>
      <c r="AU230" s="152"/>
      <c r="AV230" s="160"/>
      <c r="AW230" s="93"/>
      <c r="AX230" s="152"/>
      <c r="AY230" s="152"/>
      <c r="AZ230" s="160"/>
      <c r="BA230" s="93"/>
      <c r="BB230" s="152"/>
      <c r="BC230" s="152"/>
      <c r="BD230" s="160"/>
      <c r="BE230" s="93"/>
      <c r="BF230" s="152"/>
      <c r="BG230" s="152"/>
      <c r="BH230" s="160"/>
      <c r="BI230" s="93"/>
      <c r="BJ230" s="152"/>
      <c r="BK230" s="152"/>
      <c r="BL230" s="160"/>
      <c r="BM230" s="93"/>
      <c r="BN230" s="152"/>
      <c r="BO230" s="152"/>
      <c r="BP230" s="160"/>
      <c r="BQ230" s="96"/>
      <c r="BR230" s="96"/>
    </row>
    <row r="231" spans="1:70" s="150" customFormat="1" ht="25" customHeight="1">
      <c r="A231" s="170"/>
      <c r="E231" s="145"/>
      <c r="F231" s="152"/>
      <c r="G231" s="153"/>
      <c r="H231" s="160"/>
      <c r="I231" s="91"/>
      <c r="J231" s="152"/>
      <c r="K231" s="153"/>
      <c r="L231" s="160"/>
      <c r="M231" s="91"/>
      <c r="N231" s="155"/>
      <c r="O231" s="153"/>
      <c r="P231" s="160"/>
      <c r="Q231" s="93"/>
      <c r="R231" s="155"/>
      <c r="S231" s="153"/>
      <c r="T231" s="160"/>
      <c r="U231" s="93"/>
      <c r="V231" s="155"/>
      <c r="W231" s="153"/>
      <c r="X231" s="160"/>
      <c r="Y231" s="93"/>
      <c r="Z231" s="155"/>
      <c r="AA231" s="153"/>
      <c r="AB231" s="160"/>
      <c r="AC231" s="94"/>
      <c r="AD231" s="152"/>
      <c r="AE231" s="152"/>
      <c r="AF231" s="160"/>
      <c r="AG231" s="93"/>
      <c r="AH231" s="152"/>
      <c r="AI231" s="152"/>
      <c r="AJ231" s="160"/>
      <c r="AK231" s="94"/>
      <c r="AL231" s="152"/>
      <c r="AM231" s="152"/>
      <c r="AN231" s="160"/>
      <c r="AO231" s="93"/>
      <c r="AP231" s="152"/>
      <c r="AQ231" s="152"/>
      <c r="AR231" s="160"/>
      <c r="AS231" s="93"/>
      <c r="AT231" s="152"/>
      <c r="AU231" s="152"/>
      <c r="AV231" s="160"/>
      <c r="AW231" s="93"/>
      <c r="AX231" s="152"/>
      <c r="AY231" s="152"/>
      <c r="AZ231" s="160"/>
      <c r="BA231" s="93"/>
      <c r="BB231" s="152"/>
      <c r="BC231" s="152"/>
      <c r="BD231" s="160"/>
      <c r="BE231" s="93"/>
      <c r="BF231" s="152"/>
      <c r="BG231" s="152"/>
      <c r="BH231" s="160"/>
      <c r="BI231" s="93"/>
      <c r="BJ231" s="152"/>
      <c r="BK231" s="152"/>
      <c r="BL231" s="160"/>
      <c r="BM231" s="93"/>
      <c r="BN231" s="152"/>
      <c r="BO231" s="152"/>
      <c r="BP231" s="160"/>
      <c r="BQ231" s="96"/>
      <c r="BR231" s="96"/>
    </row>
    <row r="232" spans="1:70" s="150" customFormat="1" ht="25" customHeight="1">
      <c r="A232" s="170"/>
      <c r="E232" s="145"/>
      <c r="F232" s="152"/>
      <c r="G232" s="153"/>
      <c r="H232" s="160"/>
      <c r="I232" s="91"/>
      <c r="J232" s="152"/>
      <c r="K232" s="153"/>
      <c r="L232" s="160"/>
      <c r="M232" s="91"/>
      <c r="N232" s="155"/>
      <c r="O232" s="153"/>
      <c r="P232" s="160"/>
      <c r="Q232" s="93"/>
      <c r="R232" s="155"/>
      <c r="S232" s="153"/>
      <c r="T232" s="160"/>
      <c r="U232" s="93"/>
      <c r="V232" s="155"/>
      <c r="W232" s="153"/>
      <c r="X232" s="160"/>
      <c r="Y232" s="93"/>
      <c r="Z232" s="155"/>
      <c r="AA232" s="153"/>
      <c r="AB232" s="160"/>
      <c r="AC232" s="94"/>
      <c r="AD232" s="152"/>
      <c r="AE232" s="152"/>
      <c r="AF232" s="160"/>
      <c r="AG232" s="93"/>
      <c r="AH232" s="152"/>
      <c r="AI232" s="152"/>
      <c r="AJ232" s="160"/>
      <c r="AK232" s="94"/>
      <c r="AL232" s="152"/>
      <c r="AM232" s="152"/>
      <c r="AN232" s="160"/>
      <c r="AO232" s="93"/>
      <c r="AP232" s="152"/>
      <c r="AQ232" s="152"/>
      <c r="AR232" s="160"/>
      <c r="AS232" s="93"/>
      <c r="AT232" s="152"/>
      <c r="AU232" s="152"/>
      <c r="AV232" s="160"/>
      <c r="AW232" s="93"/>
      <c r="AX232" s="152"/>
      <c r="AY232" s="152"/>
      <c r="AZ232" s="160"/>
      <c r="BA232" s="93"/>
      <c r="BB232" s="152"/>
      <c r="BC232" s="152"/>
      <c r="BD232" s="160"/>
      <c r="BE232" s="93"/>
      <c r="BF232" s="152"/>
      <c r="BG232" s="152"/>
      <c r="BH232" s="160"/>
      <c r="BI232" s="93"/>
      <c r="BJ232" s="152"/>
      <c r="BK232" s="152"/>
      <c r="BL232" s="160"/>
      <c r="BM232" s="93"/>
      <c r="BN232" s="152"/>
      <c r="BO232" s="152"/>
      <c r="BP232" s="160"/>
      <c r="BQ232" s="96"/>
      <c r="BR232" s="96"/>
    </row>
    <row r="233" spans="1:70" s="150" customFormat="1" ht="25" customHeight="1">
      <c r="A233" s="170"/>
      <c r="E233" s="145"/>
      <c r="F233" s="152"/>
      <c r="G233" s="153"/>
      <c r="H233" s="160"/>
      <c r="I233" s="91"/>
      <c r="J233" s="152"/>
      <c r="K233" s="153"/>
      <c r="L233" s="160"/>
      <c r="M233" s="91"/>
      <c r="N233" s="155"/>
      <c r="O233" s="153"/>
      <c r="P233" s="160"/>
      <c r="Q233" s="93"/>
      <c r="R233" s="155"/>
      <c r="S233" s="153"/>
      <c r="T233" s="160"/>
      <c r="U233" s="93"/>
      <c r="V233" s="155"/>
      <c r="W233" s="153"/>
      <c r="X233" s="160"/>
      <c r="Y233" s="93"/>
      <c r="Z233" s="155"/>
      <c r="AA233" s="153"/>
      <c r="AB233" s="160"/>
      <c r="AC233" s="94"/>
      <c r="AD233" s="152"/>
      <c r="AE233" s="152"/>
      <c r="AF233" s="160"/>
      <c r="AG233" s="93"/>
      <c r="AH233" s="152"/>
      <c r="AI233" s="152"/>
      <c r="AJ233" s="160"/>
      <c r="AK233" s="94"/>
      <c r="AL233" s="152"/>
      <c r="AM233" s="152"/>
      <c r="AN233" s="160"/>
      <c r="AO233" s="93"/>
      <c r="AP233" s="152"/>
      <c r="AQ233" s="152"/>
      <c r="AR233" s="160"/>
      <c r="AS233" s="93"/>
      <c r="AT233" s="152"/>
      <c r="AU233" s="152"/>
      <c r="AV233" s="160"/>
      <c r="AW233" s="93"/>
      <c r="AX233" s="152"/>
      <c r="AY233" s="152"/>
      <c r="AZ233" s="160"/>
      <c r="BA233" s="93"/>
      <c r="BB233" s="152"/>
      <c r="BC233" s="152"/>
      <c r="BD233" s="160"/>
      <c r="BE233" s="93"/>
      <c r="BF233" s="152"/>
      <c r="BG233" s="152"/>
      <c r="BH233" s="160"/>
      <c r="BI233" s="93"/>
      <c r="BJ233" s="152"/>
      <c r="BK233" s="152"/>
      <c r="BL233" s="160"/>
      <c r="BM233" s="93"/>
      <c r="BN233" s="152"/>
      <c r="BO233" s="152"/>
      <c r="BP233" s="160"/>
      <c r="BQ233" s="96"/>
      <c r="BR233" s="96"/>
    </row>
    <row r="234" spans="1:70" s="150" customFormat="1" ht="25" customHeight="1">
      <c r="A234" s="170"/>
      <c r="E234" s="145"/>
      <c r="F234" s="152"/>
      <c r="G234" s="153"/>
      <c r="H234" s="160"/>
      <c r="I234" s="91"/>
      <c r="J234" s="152"/>
      <c r="K234" s="153"/>
      <c r="L234" s="160"/>
      <c r="M234" s="91"/>
      <c r="N234" s="155"/>
      <c r="O234" s="153"/>
      <c r="P234" s="160"/>
      <c r="Q234" s="93"/>
      <c r="R234" s="155"/>
      <c r="S234" s="153"/>
      <c r="T234" s="160"/>
      <c r="U234" s="93"/>
      <c r="V234" s="155"/>
      <c r="W234" s="153"/>
      <c r="X234" s="160"/>
      <c r="Y234" s="93"/>
      <c r="Z234" s="155"/>
      <c r="AA234" s="153"/>
      <c r="AB234" s="160"/>
      <c r="AC234" s="94"/>
      <c r="AD234" s="152"/>
      <c r="AE234" s="152"/>
      <c r="AF234" s="160"/>
      <c r="AG234" s="93"/>
      <c r="AH234" s="152"/>
      <c r="AI234" s="152"/>
      <c r="AJ234" s="160"/>
      <c r="AK234" s="94"/>
      <c r="AL234" s="152"/>
      <c r="AM234" s="152"/>
      <c r="AN234" s="160"/>
      <c r="AO234" s="93"/>
      <c r="AP234" s="152"/>
      <c r="AQ234" s="152"/>
      <c r="AR234" s="160"/>
      <c r="AS234" s="93"/>
      <c r="AT234" s="152"/>
      <c r="AU234" s="152"/>
      <c r="AV234" s="160"/>
      <c r="AW234" s="93"/>
      <c r="AX234" s="152"/>
      <c r="AY234" s="152"/>
      <c r="AZ234" s="160"/>
      <c r="BA234" s="93"/>
      <c r="BB234" s="152"/>
      <c r="BC234" s="152"/>
      <c r="BD234" s="160"/>
      <c r="BE234" s="93"/>
      <c r="BF234" s="152"/>
      <c r="BG234" s="152"/>
      <c r="BH234" s="160"/>
      <c r="BI234" s="93"/>
      <c r="BJ234" s="152"/>
      <c r="BK234" s="152"/>
      <c r="BL234" s="160"/>
      <c r="BM234" s="93"/>
      <c r="BN234" s="152"/>
      <c r="BO234" s="152"/>
      <c r="BP234" s="160"/>
      <c r="BQ234" s="96"/>
      <c r="BR234" s="96"/>
    </row>
    <row r="235" spans="1:70" s="150" customFormat="1" ht="25" customHeight="1">
      <c r="A235" s="170"/>
      <c r="E235" s="145"/>
      <c r="F235" s="152"/>
      <c r="G235" s="153"/>
      <c r="H235" s="160"/>
      <c r="I235" s="91"/>
      <c r="J235" s="152"/>
      <c r="K235" s="153"/>
      <c r="L235" s="160"/>
      <c r="M235" s="91"/>
      <c r="N235" s="155"/>
      <c r="O235" s="153"/>
      <c r="P235" s="160"/>
      <c r="Q235" s="93"/>
      <c r="R235" s="155"/>
      <c r="S235" s="153"/>
      <c r="T235" s="160"/>
      <c r="U235" s="93"/>
      <c r="V235" s="155"/>
      <c r="W235" s="153"/>
      <c r="X235" s="160"/>
      <c r="Y235" s="93"/>
      <c r="Z235" s="155"/>
      <c r="AA235" s="153"/>
      <c r="AB235" s="160"/>
      <c r="AC235" s="94"/>
      <c r="AD235" s="152"/>
      <c r="AE235" s="152"/>
      <c r="AF235" s="160"/>
      <c r="AG235" s="93"/>
      <c r="AH235" s="152"/>
      <c r="AI235" s="152"/>
      <c r="AJ235" s="160"/>
      <c r="AK235" s="94"/>
      <c r="AL235" s="152"/>
      <c r="AM235" s="152"/>
      <c r="AN235" s="160"/>
      <c r="AO235" s="93"/>
      <c r="AP235" s="152"/>
      <c r="AQ235" s="152"/>
      <c r="AR235" s="160"/>
      <c r="AS235" s="93"/>
      <c r="AT235" s="152"/>
      <c r="AU235" s="152"/>
      <c r="AV235" s="160"/>
      <c r="AW235" s="93"/>
      <c r="AX235" s="152"/>
      <c r="AY235" s="152"/>
      <c r="AZ235" s="160"/>
      <c r="BA235" s="93"/>
      <c r="BB235" s="152"/>
      <c r="BC235" s="152"/>
      <c r="BD235" s="160"/>
      <c r="BE235" s="93"/>
      <c r="BF235" s="152"/>
      <c r="BG235" s="152"/>
      <c r="BH235" s="160"/>
      <c r="BI235" s="93"/>
      <c r="BJ235" s="152"/>
      <c r="BK235" s="152"/>
      <c r="BL235" s="160"/>
      <c r="BM235" s="93"/>
      <c r="BN235" s="152"/>
      <c r="BO235" s="152"/>
      <c r="BP235" s="160"/>
      <c r="BQ235" s="96"/>
      <c r="BR235" s="96"/>
    </row>
    <row r="236" spans="1:70" s="150" customFormat="1" ht="25" customHeight="1">
      <c r="A236" s="170"/>
      <c r="E236" s="145"/>
      <c r="F236" s="152"/>
      <c r="G236" s="153"/>
      <c r="H236" s="160"/>
      <c r="I236" s="91"/>
      <c r="J236" s="152"/>
      <c r="K236" s="153"/>
      <c r="L236" s="160"/>
      <c r="M236" s="91"/>
      <c r="N236" s="155"/>
      <c r="O236" s="153"/>
      <c r="P236" s="160"/>
      <c r="Q236" s="93"/>
      <c r="R236" s="155"/>
      <c r="S236" s="153"/>
      <c r="T236" s="160"/>
      <c r="U236" s="93"/>
      <c r="V236" s="155"/>
      <c r="W236" s="153"/>
      <c r="X236" s="160"/>
      <c r="Y236" s="93"/>
      <c r="Z236" s="155"/>
      <c r="AA236" s="153"/>
      <c r="AB236" s="160"/>
      <c r="AC236" s="94"/>
      <c r="AD236" s="152"/>
      <c r="AE236" s="152"/>
      <c r="AF236" s="160"/>
      <c r="AG236" s="93"/>
      <c r="AH236" s="152"/>
      <c r="AI236" s="152"/>
      <c r="AJ236" s="160"/>
      <c r="AK236" s="94"/>
      <c r="AL236" s="152"/>
      <c r="AM236" s="152"/>
      <c r="AN236" s="160"/>
      <c r="AO236" s="93"/>
      <c r="AP236" s="152"/>
      <c r="AQ236" s="152"/>
      <c r="AR236" s="160"/>
      <c r="AS236" s="93"/>
      <c r="AT236" s="152"/>
      <c r="AU236" s="152"/>
      <c r="AV236" s="160"/>
      <c r="AW236" s="93"/>
      <c r="AX236" s="152"/>
      <c r="AY236" s="152"/>
      <c r="AZ236" s="160"/>
      <c r="BA236" s="93"/>
      <c r="BB236" s="152"/>
      <c r="BC236" s="152"/>
      <c r="BD236" s="160"/>
      <c r="BE236" s="93"/>
      <c r="BF236" s="152"/>
      <c r="BG236" s="152"/>
      <c r="BH236" s="160"/>
      <c r="BI236" s="93"/>
      <c r="BJ236" s="152"/>
      <c r="BK236" s="152"/>
      <c r="BL236" s="160"/>
      <c r="BM236" s="93"/>
      <c r="BN236" s="152"/>
      <c r="BO236" s="152"/>
      <c r="BP236" s="160"/>
      <c r="BQ236" s="96"/>
      <c r="BR236" s="96"/>
    </row>
    <row r="237" spans="1:70" s="150" customFormat="1" ht="25" customHeight="1">
      <c r="A237" s="170"/>
      <c r="E237" s="145"/>
      <c r="F237" s="152"/>
      <c r="G237" s="153"/>
      <c r="H237" s="160"/>
      <c r="I237" s="91"/>
      <c r="J237" s="152"/>
      <c r="K237" s="153"/>
      <c r="L237" s="160"/>
      <c r="M237" s="91"/>
      <c r="N237" s="155"/>
      <c r="O237" s="153"/>
      <c r="P237" s="160"/>
      <c r="Q237" s="93"/>
      <c r="R237" s="155"/>
      <c r="S237" s="153"/>
      <c r="T237" s="160"/>
      <c r="U237" s="93"/>
      <c r="V237" s="155"/>
      <c r="W237" s="153"/>
      <c r="X237" s="160"/>
      <c r="Y237" s="93"/>
      <c r="Z237" s="155"/>
      <c r="AA237" s="153"/>
      <c r="AB237" s="160"/>
      <c r="AC237" s="94"/>
      <c r="AD237" s="152"/>
      <c r="AE237" s="152"/>
      <c r="AF237" s="160"/>
      <c r="AG237" s="93"/>
      <c r="AH237" s="152"/>
      <c r="AI237" s="152"/>
      <c r="AJ237" s="160"/>
      <c r="AK237" s="94"/>
      <c r="AL237" s="152"/>
      <c r="AM237" s="152"/>
      <c r="AN237" s="160"/>
      <c r="AO237" s="93"/>
      <c r="AP237" s="152"/>
      <c r="AQ237" s="152"/>
      <c r="AR237" s="160"/>
      <c r="AS237" s="93"/>
      <c r="AT237" s="152"/>
      <c r="AU237" s="152"/>
      <c r="AV237" s="160"/>
      <c r="AW237" s="93"/>
      <c r="AX237" s="152"/>
      <c r="AY237" s="152"/>
      <c r="AZ237" s="160"/>
      <c r="BA237" s="93"/>
      <c r="BB237" s="152"/>
      <c r="BC237" s="152"/>
      <c r="BD237" s="160"/>
      <c r="BE237" s="93"/>
      <c r="BF237" s="152"/>
      <c r="BG237" s="152"/>
      <c r="BH237" s="160"/>
      <c r="BI237" s="93"/>
      <c r="BJ237" s="152"/>
      <c r="BK237" s="152"/>
      <c r="BL237" s="160"/>
      <c r="BM237" s="93"/>
      <c r="BN237" s="152"/>
      <c r="BO237" s="152"/>
      <c r="BP237" s="160"/>
      <c r="BQ237" s="96"/>
      <c r="BR237" s="96"/>
    </row>
    <row r="238" spans="1:70" s="150" customFormat="1" ht="25" customHeight="1">
      <c r="A238" s="170"/>
      <c r="E238" s="145"/>
      <c r="F238" s="152"/>
      <c r="G238" s="153"/>
      <c r="H238" s="160"/>
      <c r="I238" s="91"/>
      <c r="J238" s="152"/>
      <c r="K238" s="153"/>
      <c r="L238" s="160"/>
      <c r="M238" s="91"/>
      <c r="N238" s="155"/>
      <c r="O238" s="153"/>
      <c r="P238" s="160"/>
      <c r="Q238" s="93"/>
      <c r="R238" s="155"/>
      <c r="S238" s="153"/>
      <c r="T238" s="160"/>
      <c r="U238" s="93"/>
      <c r="V238" s="155"/>
      <c r="W238" s="153"/>
      <c r="X238" s="160"/>
      <c r="Y238" s="93"/>
      <c r="Z238" s="155"/>
      <c r="AA238" s="153"/>
      <c r="AB238" s="160"/>
      <c r="AC238" s="94"/>
      <c r="AD238" s="152"/>
      <c r="AE238" s="152"/>
      <c r="AF238" s="160"/>
      <c r="AG238" s="93"/>
      <c r="AH238" s="152"/>
      <c r="AI238" s="152"/>
      <c r="AJ238" s="160"/>
      <c r="AK238" s="94"/>
      <c r="AL238" s="152"/>
      <c r="AM238" s="152"/>
      <c r="AN238" s="160"/>
      <c r="AO238" s="93"/>
      <c r="AP238" s="152"/>
      <c r="AQ238" s="152"/>
      <c r="AR238" s="160"/>
      <c r="AS238" s="93"/>
      <c r="AT238" s="152"/>
      <c r="AU238" s="152"/>
      <c r="AV238" s="160"/>
      <c r="AW238" s="93"/>
      <c r="AX238" s="152"/>
      <c r="AY238" s="152"/>
      <c r="AZ238" s="160"/>
      <c r="BA238" s="93"/>
      <c r="BB238" s="152"/>
      <c r="BC238" s="152"/>
      <c r="BD238" s="160"/>
      <c r="BE238" s="93"/>
      <c r="BF238" s="152"/>
      <c r="BG238" s="152"/>
      <c r="BH238" s="160"/>
      <c r="BI238" s="93"/>
      <c r="BJ238" s="152"/>
      <c r="BK238" s="152"/>
      <c r="BL238" s="160"/>
      <c r="BM238" s="93"/>
      <c r="BN238" s="152"/>
      <c r="BO238" s="152"/>
      <c r="BP238" s="160"/>
      <c r="BQ238" s="96"/>
      <c r="BR238" s="96"/>
    </row>
    <row r="239" spans="1:70" s="150" customFormat="1" ht="25" customHeight="1">
      <c r="A239" s="170"/>
      <c r="E239" s="145"/>
      <c r="F239" s="152"/>
      <c r="G239" s="153"/>
      <c r="H239" s="160"/>
      <c r="I239" s="91"/>
      <c r="J239" s="152"/>
      <c r="K239" s="153"/>
      <c r="L239" s="160"/>
      <c r="M239" s="91"/>
      <c r="N239" s="155"/>
      <c r="O239" s="153"/>
      <c r="P239" s="160"/>
      <c r="Q239" s="93"/>
      <c r="R239" s="155"/>
      <c r="S239" s="153"/>
      <c r="T239" s="160"/>
      <c r="U239" s="93"/>
      <c r="V239" s="155"/>
      <c r="W239" s="153"/>
      <c r="X239" s="160"/>
      <c r="Y239" s="93"/>
      <c r="Z239" s="155"/>
      <c r="AA239" s="153"/>
      <c r="AB239" s="160"/>
      <c r="AC239" s="94"/>
      <c r="AD239" s="152"/>
      <c r="AE239" s="152"/>
      <c r="AF239" s="160"/>
      <c r="AG239" s="93"/>
      <c r="AH239" s="152"/>
      <c r="AI239" s="152"/>
      <c r="AJ239" s="160"/>
      <c r="AK239" s="94"/>
      <c r="AL239" s="152"/>
      <c r="AM239" s="152"/>
      <c r="AN239" s="160"/>
      <c r="AO239" s="93"/>
      <c r="AP239" s="152"/>
      <c r="AQ239" s="152"/>
      <c r="AR239" s="160"/>
      <c r="AS239" s="93"/>
      <c r="AT239" s="152"/>
      <c r="AU239" s="152"/>
      <c r="AV239" s="160"/>
      <c r="AW239" s="93"/>
      <c r="AX239" s="152"/>
      <c r="AY239" s="152"/>
      <c r="AZ239" s="160"/>
      <c r="BA239" s="93"/>
      <c r="BB239" s="152"/>
      <c r="BC239" s="152"/>
      <c r="BD239" s="160"/>
      <c r="BE239" s="93"/>
      <c r="BF239" s="152"/>
      <c r="BG239" s="152"/>
      <c r="BH239" s="160"/>
      <c r="BI239" s="93"/>
      <c r="BJ239" s="152"/>
      <c r="BK239" s="152"/>
      <c r="BL239" s="160"/>
      <c r="BM239" s="93"/>
      <c r="BN239" s="152"/>
      <c r="BO239" s="152"/>
      <c r="BP239" s="160"/>
      <c r="BQ239" s="96"/>
      <c r="BR239" s="96"/>
    </row>
    <row r="240" spans="1:70" s="150" customFormat="1" ht="25" customHeight="1">
      <c r="A240" s="170"/>
      <c r="E240" s="145"/>
      <c r="F240" s="152"/>
      <c r="G240" s="153"/>
      <c r="H240" s="160"/>
      <c r="I240" s="91"/>
      <c r="J240" s="152"/>
      <c r="K240" s="153"/>
      <c r="L240" s="160"/>
      <c r="M240" s="91"/>
      <c r="N240" s="155"/>
      <c r="O240" s="153"/>
      <c r="P240" s="160"/>
      <c r="Q240" s="93"/>
      <c r="R240" s="155"/>
      <c r="S240" s="153"/>
      <c r="T240" s="160"/>
      <c r="U240" s="93"/>
      <c r="V240" s="155"/>
      <c r="W240" s="153"/>
      <c r="X240" s="160"/>
      <c r="Y240" s="93"/>
      <c r="Z240" s="155"/>
      <c r="AA240" s="153"/>
      <c r="AB240" s="160"/>
      <c r="AC240" s="94"/>
      <c r="AD240" s="152"/>
      <c r="AE240" s="152"/>
      <c r="AF240" s="160"/>
      <c r="AG240" s="93"/>
      <c r="AH240" s="152"/>
      <c r="AI240" s="152"/>
      <c r="AJ240" s="160"/>
      <c r="AK240" s="94"/>
      <c r="AL240" s="152"/>
      <c r="AM240" s="152"/>
      <c r="AN240" s="160"/>
      <c r="AO240" s="93"/>
      <c r="AP240" s="152"/>
      <c r="AQ240" s="152"/>
      <c r="AR240" s="160"/>
      <c r="AS240" s="93"/>
      <c r="AT240" s="152"/>
      <c r="AU240" s="152"/>
      <c r="AV240" s="160"/>
      <c r="AW240" s="93"/>
      <c r="AX240" s="152"/>
      <c r="AY240" s="152"/>
      <c r="AZ240" s="160"/>
      <c r="BA240" s="93"/>
      <c r="BB240" s="152"/>
      <c r="BC240" s="152"/>
      <c r="BD240" s="160"/>
      <c r="BE240" s="93"/>
      <c r="BF240" s="152"/>
      <c r="BG240" s="152"/>
      <c r="BH240" s="160"/>
      <c r="BI240" s="93"/>
      <c r="BJ240" s="152"/>
      <c r="BK240" s="152"/>
      <c r="BL240" s="160"/>
      <c r="BM240" s="93"/>
      <c r="BN240" s="152"/>
      <c r="BO240" s="152"/>
      <c r="BP240" s="160"/>
      <c r="BQ240" s="96"/>
      <c r="BR240" s="96"/>
    </row>
    <row r="241" spans="1:70" s="150" customFormat="1" ht="25" customHeight="1">
      <c r="A241" s="170"/>
      <c r="E241" s="145"/>
      <c r="F241" s="152"/>
      <c r="G241" s="153"/>
      <c r="H241" s="160"/>
      <c r="I241" s="91"/>
      <c r="J241" s="152"/>
      <c r="K241" s="153"/>
      <c r="L241" s="160"/>
      <c r="M241" s="91"/>
      <c r="N241" s="155"/>
      <c r="O241" s="153"/>
      <c r="P241" s="160"/>
      <c r="Q241" s="93"/>
      <c r="R241" s="155"/>
      <c r="S241" s="153"/>
      <c r="T241" s="160"/>
      <c r="U241" s="93"/>
      <c r="V241" s="155"/>
      <c r="W241" s="153"/>
      <c r="X241" s="160"/>
      <c r="Y241" s="93"/>
      <c r="Z241" s="155"/>
      <c r="AA241" s="153"/>
      <c r="AB241" s="160"/>
      <c r="AC241" s="94"/>
      <c r="AD241" s="152"/>
      <c r="AE241" s="152"/>
      <c r="AF241" s="160"/>
      <c r="AG241" s="93"/>
      <c r="AH241" s="152"/>
      <c r="AI241" s="152"/>
      <c r="AJ241" s="160"/>
      <c r="AK241" s="94"/>
      <c r="AL241" s="152"/>
      <c r="AM241" s="152"/>
      <c r="AN241" s="160"/>
      <c r="AO241" s="93"/>
      <c r="AP241" s="152"/>
      <c r="AQ241" s="152"/>
      <c r="AR241" s="160"/>
      <c r="AS241" s="93"/>
      <c r="AT241" s="152"/>
      <c r="AU241" s="152"/>
      <c r="AV241" s="160"/>
      <c r="AW241" s="93"/>
      <c r="AX241" s="152"/>
      <c r="AY241" s="152"/>
      <c r="AZ241" s="160"/>
      <c r="BA241" s="93"/>
      <c r="BB241" s="152"/>
      <c r="BC241" s="152"/>
      <c r="BD241" s="160"/>
      <c r="BE241" s="93"/>
      <c r="BF241" s="152"/>
      <c r="BG241" s="152"/>
      <c r="BH241" s="160"/>
      <c r="BI241" s="93"/>
      <c r="BJ241" s="152"/>
      <c r="BK241" s="152"/>
      <c r="BL241" s="160"/>
      <c r="BM241" s="93"/>
      <c r="BN241" s="152"/>
      <c r="BO241" s="152"/>
      <c r="BP241" s="160"/>
      <c r="BQ241" s="96"/>
      <c r="BR241" s="96"/>
    </row>
    <row r="242" spans="1:70" s="150" customFormat="1" ht="25" customHeight="1">
      <c r="A242" s="170"/>
      <c r="E242" s="145"/>
      <c r="F242" s="152"/>
      <c r="G242" s="153"/>
      <c r="H242" s="160"/>
      <c r="I242" s="91"/>
      <c r="J242" s="152"/>
      <c r="K242" s="153"/>
      <c r="L242" s="160"/>
      <c r="M242" s="91"/>
      <c r="N242" s="155"/>
      <c r="O242" s="153"/>
      <c r="P242" s="160"/>
      <c r="Q242" s="93"/>
      <c r="R242" s="155"/>
      <c r="S242" s="153"/>
      <c r="T242" s="160"/>
      <c r="U242" s="93"/>
      <c r="V242" s="155"/>
      <c r="W242" s="153"/>
      <c r="X242" s="160"/>
      <c r="Y242" s="93"/>
      <c r="Z242" s="155"/>
      <c r="AA242" s="153"/>
      <c r="AB242" s="160"/>
      <c r="AC242" s="94"/>
      <c r="AD242" s="152"/>
      <c r="AE242" s="152"/>
      <c r="AF242" s="160"/>
      <c r="AG242" s="93"/>
      <c r="AH242" s="152"/>
      <c r="AI242" s="152"/>
      <c r="AJ242" s="160"/>
      <c r="AK242" s="94"/>
      <c r="AL242" s="152"/>
      <c r="AM242" s="152"/>
      <c r="AN242" s="160"/>
      <c r="AO242" s="93"/>
      <c r="AP242" s="152"/>
      <c r="AQ242" s="152"/>
      <c r="AR242" s="160"/>
      <c r="AS242" s="93"/>
      <c r="AT242" s="152"/>
      <c r="AU242" s="152"/>
      <c r="AV242" s="160"/>
      <c r="AW242" s="93"/>
      <c r="AX242" s="152"/>
      <c r="AY242" s="152"/>
      <c r="AZ242" s="160"/>
      <c r="BA242" s="93"/>
      <c r="BB242" s="152"/>
      <c r="BC242" s="152"/>
      <c r="BD242" s="160"/>
      <c r="BE242" s="93"/>
      <c r="BF242" s="152"/>
      <c r="BG242" s="152"/>
      <c r="BH242" s="160"/>
      <c r="BI242" s="93"/>
      <c r="BJ242" s="152"/>
      <c r="BK242" s="152"/>
      <c r="BL242" s="160"/>
      <c r="BM242" s="93"/>
      <c r="BN242" s="152"/>
      <c r="BO242" s="152"/>
      <c r="BP242" s="160"/>
      <c r="BQ242" s="96"/>
      <c r="BR242" s="96"/>
    </row>
    <row r="243" spans="1:70" s="150" customFormat="1" ht="25" customHeight="1">
      <c r="A243" s="170"/>
      <c r="E243" s="145"/>
      <c r="F243" s="152"/>
      <c r="G243" s="153"/>
      <c r="H243" s="160"/>
      <c r="I243" s="91"/>
      <c r="J243" s="152"/>
      <c r="K243" s="153"/>
      <c r="L243" s="160"/>
      <c r="M243" s="91"/>
      <c r="N243" s="155"/>
      <c r="O243" s="153"/>
      <c r="P243" s="160"/>
      <c r="Q243" s="93"/>
      <c r="R243" s="155"/>
      <c r="S243" s="153"/>
      <c r="T243" s="160"/>
      <c r="U243" s="93"/>
      <c r="V243" s="155"/>
      <c r="W243" s="153"/>
      <c r="X243" s="160"/>
      <c r="Y243" s="93"/>
      <c r="Z243" s="155"/>
      <c r="AA243" s="153"/>
      <c r="AB243" s="160"/>
      <c r="AC243" s="94"/>
      <c r="AD243" s="152"/>
      <c r="AE243" s="152"/>
      <c r="AF243" s="160"/>
      <c r="AG243" s="93"/>
      <c r="AH243" s="152"/>
      <c r="AI243" s="152"/>
      <c r="AJ243" s="160"/>
      <c r="AK243" s="94"/>
      <c r="AL243" s="152"/>
      <c r="AM243" s="152"/>
      <c r="AN243" s="160"/>
      <c r="AO243" s="93"/>
      <c r="AP243" s="152"/>
      <c r="AQ243" s="152"/>
      <c r="AR243" s="160"/>
      <c r="AS243" s="93"/>
      <c r="AT243" s="152"/>
      <c r="AU243" s="152"/>
      <c r="AV243" s="160"/>
      <c r="AW243" s="93"/>
      <c r="AX243" s="152"/>
      <c r="AY243" s="152"/>
      <c r="AZ243" s="160"/>
      <c r="BA243" s="93"/>
      <c r="BB243" s="152"/>
      <c r="BC243" s="152"/>
      <c r="BD243" s="160"/>
      <c r="BE243" s="93"/>
      <c r="BF243" s="152"/>
      <c r="BG243" s="152"/>
      <c r="BH243" s="160"/>
      <c r="BI243" s="93"/>
      <c r="BJ243" s="152"/>
      <c r="BK243" s="152"/>
      <c r="BL243" s="160"/>
      <c r="BM243" s="93"/>
      <c r="BN243" s="152"/>
      <c r="BO243" s="152"/>
      <c r="BP243" s="160"/>
      <c r="BQ243" s="96"/>
      <c r="BR243" s="96"/>
    </row>
    <row r="244" spans="1:70" s="150" customFormat="1" ht="25" customHeight="1">
      <c r="A244" s="170"/>
      <c r="E244" s="145"/>
      <c r="F244" s="152"/>
      <c r="G244" s="153"/>
      <c r="H244" s="160"/>
      <c r="I244" s="91"/>
      <c r="J244" s="152"/>
      <c r="K244" s="153"/>
      <c r="L244" s="160"/>
      <c r="M244" s="91"/>
      <c r="N244" s="155"/>
      <c r="O244" s="153"/>
      <c r="P244" s="160"/>
      <c r="Q244" s="93"/>
      <c r="R244" s="155"/>
      <c r="S244" s="153"/>
      <c r="T244" s="160"/>
      <c r="U244" s="93"/>
      <c r="V244" s="155"/>
      <c r="W244" s="153"/>
      <c r="X244" s="160"/>
      <c r="Y244" s="93"/>
      <c r="Z244" s="155"/>
      <c r="AA244" s="153"/>
      <c r="AB244" s="160"/>
      <c r="AC244" s="94"/>
      <c r="AD244" s="152"/>
      <c r="AE244" s="152"/>
      <c r="AF244" s="160"/>
      <c r="AG244" s="93"/>
      <c r="AH244" s="152"/>
      <c r="AI244" s="152"/>
      <c r="AJ244" s="160"/>
      <c r="AK244" s="94"/>
      <c r="AL244" s="152"/>
      <c r="AM244" s="152"/>
      <c r="AN244" s="160"/>
      <c r="AO244" s="93"/>
      <c r="AP244" s="152"/>
      <c r="AQ244" s="152"/>
      <c r="AR244" s="160"/>
      <c r="AS244" s="93"/>
      <c r="AT244" s="152"/>
      <c r="AU244" s="152"/>
      <c r="AV244" s="160"/>
      <c r="AW244" s="93"/>
      <c r="AX244" s="152"/>
      <c r="AY244" s="152"/>
      <c r="AZ244" s="160"/>
      <c r="BA244" s="93"/>
      <c r="BB244" s="152"/>
      <c r="BC244" s="152"/>
      <c r="BD244" s="160"/>
      <c r="BE244" s="93"/>
      <c r="BF244" s="152"/>
      <c r="BG244" s="152"/>
      <c r="BH244" s="160"/>
      <c r="BI244" s="93"/>
      <c r="BJ244" s="152"/>
      <c r="BK244" s="152"/>
      <c r="BL244" s="160"/>
      <c r="BM244" s="93"/>
      <c r="BN244" s="152"/>
      <c r="BO244" s="152"/>
      <c r="BP244" s="160"/>
      <c r="BQ244" s="96"/>
      <c r="BR244" s="96"/>
    </row>
    <row r="245" spans="1:70" s="150" customFormat="1" ht="25" customHeight="1">
      <c r="A245" s="170"/>
      <c r="E245" s="145"/>
      <c r="F245" s="152"/>
      <c r="G245" s="153"/>
      <c r="H245" s="160"/>
      <c r="I245" s="91"/>
      <c r="J245" s="152"/>
      <c r="K245" s="153"/>
      <c r="L245" s="160"/>
      <c r="M245" s="91"/>
      <c r="N245" s="155"/>
      <c r="O245" s="153"/>
      <c r="P245" s="160"/>
      <c r="Q245" s="93"/>
      <c r="R245" s="155"/>
      <c r="S245" s="153"/>
      <c r="T245" s="160"/>
      <c r="U245" s="93"/>
      <c r="V245" s="155"/>
      <c r="W245" s="153"/>
      <c r="X245" s="160"/>
      <c r="Y245" s="93"/>
      <c r="Z245" s="155"/>
      <c r="AA245" s="153"/>
      <c r="AB245" s="160"/>
      <c r="AC245" s="94"/>
      <c r="AD245" s="152"/>
      <c r="AE245" s="152"/>
      <c r="AF245" s="160"/>
      <c r="AG245" s="93"/>
      <c r="AH245" s="152"/>
      <c r="AI245" s="152"/>
      <c r="AJ245" s="160"/>
      <c r="AK245" s="94"/>
      <c r="AL245" s="152"/>
      <c r="AM245" s="152"/>
      <c r="AN245" s="160"/>
      <c r="AO245" s="93"/>
      <c r="AP245" s="152"/>
      <c r="AQ245" s="152"/>
      <c r="AR245" s="160"/>
      <c r="AS245" s="93"/>
      <c r="AT245" s="152"/>
      <c r="AU245" s="152"/>
      <c r="AV245" s="160"/>
      <c r="AW245" s="93"/>
      <c r="AX245" s="152"/>
      <c r="AY245" s="152"/>
      <c r="AZ245" s="160"/>
      <c r="BA245" s="93"/>
      <c r="BB245" s="152"/>
      <c r="BC245" s="152"/>
      <c r="BD245" s="160"/>
      <c r="BE245" s="93"/>
      <c r="BF245" s="152"/>
      <c r="BG245" s="152"/>
      <c r="BH245" s="160"/>
      <c r="BI245" s="93"/>
      <c r="BJ245" s="152"/>
      <c r="BK245" s="152"/>
      <c r="BL245" s="160"/>
      <c r="BM245" s="93"/>
      <c r="BN245" s="152"/>
      <c r="BO245" s="152"/>
      <c r="BP245" s="160"/>
      <c r="BQ245" s="96"/>
      <c r="BR245" s="96"/>
    </row>
    <row r="246" spans="1:70" s="150" customFormat="1" ht="25" customHeight="1">
      <c r="A246" s="170"/>
      <c r="E246" s="145"/>
      <c r="F246" s="152"/>
      <c r="G246" s="153"/>
      <c r="H246" s="160"/>
      <c r="I246" s="91"/>
      <c r="J246" s="152"/>
      <c r="K246" s="153"/>
      <c r="L246" s="160"/>
      <c r="M246" s="91"/>
      <c r="N246" s="155"/>
      <c r="O246" s="153"/>
      <c r="P246" s="160"/>
      <c r="Q246" s="93"/>
      <c r="R246" s="155"/>
      <c r="S246" s="153"/>
      <c r="T246" s="160"/>
      <c r="U246" s="93"/>
      <c r="V246" s="155"/>
      <c r="W246" s="153"/>
      <c r="X246" s="160"/>
      <c r="Y246" s="93"/>
      <c r="Z246" s="155"/>
      <c r="AA246" s="153"/>
      <c r="AB246" s="160"/>
      <c r="AC246" s="94"/>
      <c r="AD246" s="152"/>
      <c r="AE246" s="152"/>
      <c r="AF246" s="160"/>
      <c r="AG246" s="93"/>
      <c r="AH246" s="152"/>
      <c r="AI246" s="152"/>
      <c r="AJ246" s="160"/>
      <c r="AK246" s="94"/>
      <c r="AL246" s="152"/>
      <c r="AM246" s="152"/>
      <c r="AN246" s="160"/>
      <c r="AO246" s="93"/>
      <c r="AP246" s="152"/>
      <c r="AQ246" s="152"/>
      <c r="AR246" s="160"/>
      <c r="AS246" s="93"/>
      <c r="AT246" s="152"/>
      <c r="AU246" s="152"/>
      <c r="AV246" s="160"/>
      <c r="AW246" s="93"/>
      <c r="AX246" s="152"/>
      <c r="AY246" s="152"/>
      <c r="AZ246" s="160"/>
      <c r="BA246" s="93"/>
      <c r="BB246" s="152"/>
      <c r="BC246" s="152"/>
      <c r="BD246" s="160"/>
      <c r="BE246" s="93"/>
      <c r="BF246" s="152"/>
      <c r="BG246" s="152"/>
      <c r="BH246" s="160"/>
      <c r="BI246" s="93"/>
      <c r="BJ246" s="152"/>
      <c r="BK246" s="152"/>
      <c r="BL246" s="160"/>
      <c r="BM246" s="93"/>
      <c r="BN246" s="152"/>
      <c r="BO246" s="152"/>
      <c r="BP246" s="160"/>
      <c r="BQ246" s="96"/>
      <c r="BR246" s="96"/>
    </row>
    <row r="247" spans="1:70" s="150" customFormat="1" ht="25" customHeight="1">
      <c r="A247" s="170"/>
      <c r="E247" s="145"/>
      <c r="F247" s="152"/>
      <c r="G247" s="153"/>
      <c r="H247" s="160"/>
      <c r="I247" s="91"/>
      <c r="J247" s="152"/>
      <c r="K247" s="153"/>
      <c r="L247" s="160"/>
      <c r="M247" s="91"/>
      <c r="N247" s="155"/>
      <c r="O247" s="153"/>
      <c r="P247" s="160"/>
      <c r="Q247" s="93"/>
      <c r="R247" s="155"/>
      <c r="S247" s="153"/>
      <c r="T247" s="160"/>
      <c r="U247" s="93"/>
      <c r="V247" s="155"/>
      <c r="W247" s="153"/>
      <c r="X247" s="160"/>
      <c r="Y247" s="93"/>
      <c r="Z247" s="155"/>
      <c r="AA247" s="153"/>
      <c r="AB247" s="160"/>
      <c r="AC247" s="94"/>
      <c r="AD247" s="152"/>
      <c r="AE247" s="152"/>
      <c r="AF247" s="160"/>
      <c r="AG247" s="93"/>
      <c r="AH247" s="152"/>
      <c r="AI247" s="152"/>
      <c r="AJ247" s="160"/>
      <c r="AK247" s="94"/>
      <c r="AL247" s="152"/>
      <c r="AM247" s="152"/>
      <c r="AN247" s="160"/>
      <c r="AO247" s="93"/>
      <c r="AP247" s="152"/>
      <c r="AQ247" s="152"/>
      <c r="AR247" s="160"/>
      <c r="AS247" s="93"/>
      <c r="AT247" s="152"/>
      <c r="AU247" s="152"/>
      <c r="AV247" s="160"/>
      <c r="AW247" s="93"/>
      <c r="AX247" s="152"/>
      <c r="AY247" s="152"/>
      <c r="AZ247" s="160"/>
      <c r="BA247" s="93"/>
      <c r="BB247" s="152"/>
      <c r="BC247" s="152"/>
      <c r="BD247" s="160"/>
      <c r="BE247" s="93"/>
      <c r="BF247" s="152"/>
      <c r="BG247" s="152"/>
      <c r="BH247" s="160"/>
      <c r="BI247" s="93"/>
      <c r="BJ247" s="152"/>
      <c r="BK247" s="152"/>
      <c r="BL247" s="160"/>
      <c r="BM247" s="93"/>
      <c r="BN247" s="152"/>
      <c r="BO247" s="152"/>
      <c r="BP247" s="160"/>
      <c r="BQ247" s="96"/>
      <c r="BR247" s="96"/>
    </row>
    <row r="248" spans="1:70" s="150" customFormat="1" ht="25" customHeight="1">
      <c r="A248" s="170"/>
      <c r="E248" s="145"/>
      <c r="F248" s="152"/>
      <c r="G248" s="153"/>
      <c r="H248" s="160"/>
      <c r="I248" s="91"/>
      <c r="J248" s="152"/>
      <c r="K248" s="153"/>
      <c r="L248" s="160"/>
      <c r="M248" s="91"/>
      <c r="N248" s="155"/>
      <c r="O248" s="153"/>
      <c r="P248" s="160"/>
      <c r="Q248" s="93"/>
      <c r="R248" s="155"/>
      <c r="S248" s="153"/>
      <c r="T248" s="160"/>
      <c r="U248" s="93"/>
      <c r="V248" s="155"/>
      <c r="W248" s="153"/>
      <c r="X248" s="160"/>
      <c r="Y248" s="93"/>
      <c r="Z248" s="155"/>
      <c r="AA248" s="153"/>
      <c r="AB248" s="160"/>
      <c r="AC248" s="94"/>
      <c r="AD248" s="152"/>
      <c r="AE248" s="152"/>
      <c r="AF248" s="160"/>
      <c r="AG248" s="93"/>
      <c r="AH248" s="152"/>
      <c r="AI248" s="152"/>
      <c r="AJ248" s="160"/>
      <c r="AK248" s="94"/>
      <c r="AL248" s="152"/>
      <c r="AM248" s="152"/>
      <c r="AN248" s="160"/>
      <c r="AO248" s="93"/>
      <c r="AP248" s="152"/>
      <c r="AQ248" s="152"/>
      <c r="AR248" s="160"/>
      <c r="AS248" s="93"/>
      <c r="AT248" s="152"/>
      <c r="AU248" s="152"/>
      <c r="AV248" s="160"/>
      <c r="AW248" s="93"/>
      <c r="AX248" s="152"/>
      <c r="AY248" s="152"/>
      <c r="AZ248" s="160"/>
      <c r="BA248" s="93"/>
      <c r="BB248" s="152"/>
      <c r="BC248" s="152"/>
      <c r="BD248" s="160"/>
      <c r="BE248" s="93"/>
      <c r="BF248" s="152"/>
      <c r="BG248" s="152"/>
      <c r="BH248" s="160"/>
      <c r="BI248" s="93"/>
      <c r="BJ248" s="152"/>
      <c r="BK248" s="152"/>
      <c r="BL248" s="160"/>
      <c r="BM248" s="93"/>
      <c r="BN248" s="152"/>
      <c r="BO248" s="152"/>
      <c r="BP248" s="160"/>
      <c r="BQ248" s="96"/>
      <c r="BR248" s="96"/>
    </row>
    <row r="249" spans="1:70" s="150" customFormat="1" ht="25" customHeight="1">
      <c r="A249" s="170"/>
      <c r="E249" s="145"/>
      <c r="F249" s="152"/>
      <c r="G249" s="153"/>
      <c r="H249" s="160"/>
      <c r="I249" s="91"/>
      <c r="J249" s="152"/>
      <c r="K249" s="153"/>
      <c r="L249" s="160"/>
      <c r="M249" s="91"/>
      <c r="N249" s="155"/>
      <c r="O249" s="153"/>
      <c r="P249" s="160"/>
      <c r="Q249" s="93"/>
      <c r="R249" s="155"/>
      <c r="S249" s="153"/>
      <c r="T249" s="160"/>
      <c r="U249" s="93"/>
      <c r="V249" s="155"/>
      <c r="W249" s="153"/>
      <c r="X249" s="160"/>
      <c r="Y249" s="93"/>
      <c r="Z249" s="155"/>
      <c r="AA249" s="153"/>
      <c r="AB249" s="160"/>
      <c r="AC249" s="94"/>
      <c r="AD249" s="152"/>
      <c r="AE249" s="152"/>
      <c r="AF249" s="160"/>
      <c r="AG249" s="93"/>
      <c r="AH249" s="152"/>
      <c r="AI249" s="152"/>
      <c r="AJ249" s="160"/>
      <c r="AK249" s="94"/>
      <c r="AL249" s="152"/>
      <c r="AM249" s="152"/>
      <c r="AN249" s="160"/>
      <c r="AO249" s="93"/>
      <c r="AP249" s="152"/>
      <c r="AQ249" s="152"/>
      <c r="AR249" s="160"/>
      <c r="AS249" s="93"/>
      <c r="AT249" s="152"/>
      <c r="AU249" s="152"/>
      <c r="AV249" s="160"/>
      <c r="AW249" s="93"/>
      <c r="AX249" s="152"/>
      <c r="AY249" s="152"/>
      <c r="AZ249" s="160"/>
      <c r="BA249" s="93"/>
      <c r="BB249" s="152"/>
      <c r="BC249" s="152"/>
      <c r="BD249" s="160"/>
      <c r="BE249" s="93"/>
      <c r="BF249" s="152"/>
      <c r="BG249" s="152"/>
      <c r="BH249" s="160"/>
      <c r="BI249" s="93"/>
      <c r="BJ249" s="152"/>
      <c r="BK249" s="152"/>
      <c r="BL249" s="160"/>
      <c r="BM249" s="93"/>
      <c r="BN249" s="152"/>
      <c r="BO249" s="152"/>
      <c r="BP249" s="160"/>
      <c r="BQ249" s="96"/>
      <c r="BR249" s="96"/>
    </row>
    <row r="250" spans="1:70" s="150" customFormat="1" ht="25" customHeight="1">
      <c r="A250" s="170"/>
      <c r="E250" s="145"/>
      <c r="F250" s="152"/>
      <c r="G250" s="153"/>
      <c r="H250" s="160"/>
      <c r="I250" s="91"/>
      <c r="J250" s="152"/>
      <c r="K250" s="153"/>
      <c r="L250" s="160"/>
      <c r="M250" s="91"/>
      <c r="N250" s="155"/>
      <c r="O250" s="153"/>
      <c r="P250" s="160"/>
      <c r="Q250" s="93"/>
      <c r="R250" s="155"/>
      <c r="S250" s="153"/>
      <c r="T250" s="160"/>
      <c r="U250" s="93"/>
      <c r="V250" s="155"/>
      <c r="W250" s="153"/>
      <c r="X250" s="160"/>
      <c r="Y250" s="93"/>
      <c r="Z250" s="155"/>
      <c r="AA250" s="153"/>
      <c r="AB250" s="160"/>
      <c r="AC250" s="94"/>
      <c r="AD250" s="152"/>
      <c r="AE250" s="152"/>
      <c r="AF250" s="160"/>
      <c r="AG250" s="93"/>
      <c r="AH250" s="152"/>
      <c r="AI250" s="152"/>
      <c r="AJ250" s="160"/>
      <c r="AK250" s="94"/>
      <c r="AL250" s="152"/>
      <c r="AM250" s="152"/>
      <c r="AN250" s="160"/>
      <c r="AO250" s="93"/>
      <c r="AP250" s="152"/>
      <c r="AQ250" s="152"/>
      <c r="AR250" s="160"/>
      <c r="AS250" s="93"/>
      <c r="AT250" s="152"/>
      <c r="AU250" s="152"/>
      <c r="AV250" s="160"/>
      <c r="AW250" s="93"/>
      <c r="AX250" s="152"/>
      <c r="AY250" s="152"/>
      <c r="AZ250" s="160"/>
      <c r="BA250" s="93"/>
      <c r="BB250" s="152"/>
      <c r="BC250" s="152"/>
      <c r="BD250" s="160"/>
      <c r="BE250" s="93"/>
      <c r="BF250" s="152"/>
      <c r="BG250" s="152"/>
      <c r="BH250" s="160"/>
      <c r="BI250" s="93"/>
      <c r="BJ250" s="152"/>
      <c r="BK250" s="152"/>
      <c r="BL250" s="160"/>
      <c r="BM250" s="93"/>
      <c r="BN250" s="152"/>
      <c r="BO250" s="152"/>
      <c r="BP250" s="160"/>
      <c r="BQ250" s="96"/>
      <c r="BR250" s="96"/>
    </row>
    <row r="251" spans="1:70" s="150" customFormat="1" ht="25" customHeight="1">
      <c r="A251" s="170"/>
      <c r="E251" s="145"/>
      <c r="F251" s="152"/>
      <c r="G251" s="153"/>
      <c r="H251" s="160"/>
      <c r="I251" s="91"/>
      <c r="J251" s="152"/>
      <c r="K251" s="153"/>
      <c r="L251" s="160"/>
      <c r="M251" s="91"/>
      <c r="N251" s="155"/>
      <c r="O251" s="153"/>
      <c r="P251" s="160"/>
      <c r="Q251" s="93"/>
      <c r="R251" s="155"/>
      <c r="S251" s="153"/>
      <c r="T251" s="160"/>
      <c r="U251" s="93"/>
      <c r="V251" s="155"/>
      <c r="W251" s="153"/>
      <c r="X251" s="160"/>
      <c r="Y251" s="93"/>
      <c r="Z251" s="155"/>
      <c r="AA251" s="153"/>
      <c r="AB251" s="160"/>
      <c r="AC251" s="94"/>
      <c r="AD251" s="152"/>
      <c r="AE251" s="152"/>
      <c r="AF251" s="160"/>
      <c r="AG251" s="93"/>
      <c r="AH251" s="152"/>
      <c r="AI251" s="152"/>
      <c r="AJ251" s="160"/>
      <c r="AK251" s="94"/>
      <c r="AL251" s="152"/>
      <c r="AM251" s="152"/>
      <c r="AN251" s="160"/>
      <c r="AO251" s="93"/>
      <c r="AP251" s="152"/>
      <c r="AQ251" s="152"/>
      <c r="AR251" s="160"/>
      <c r="AS251" s="93"/>
      <c r="AT251" s="152"/>
      <c r="AU251" s="152"/>
      <c r="AV251" s="160"/>
      <c r="AW251" s="93"/>
      <c r="AX251" s="152"/>
      <c r="AY251" s="152"/>
      <c r="AZ251" s="160"/>
      <c r="BA251" s="93"/>
      <c r="BB251" s="152"/>
      <c r="BC251" s="152"/>
      <c r="BD251" s="160"/>
      <c r="BE251" s="93"/>
      <c r="BF251" s="152"/>
      <c r="BG251" s="152"/>
      <c r="BH251" s="160"/>
      <c r="BI251" s="93"/>
      <c r="BJ251" s="152"/>
      <c r="BK251" s="152"/>
      <c r="BL251" s="160"/>
      <c r="BM251" s="93"/>
      <c r="BN251" s="152"/>
      <c r="BO251" s="152"/>
      <c r="BP251" s="160"/>
      <c r="BQ251" s="96"/>
      <c r="BR251" s="96"/>
    </row>
    <row r="252" spans="1:70" s="150" customFormat="1" ht="25" customHeight="1">
      <c r="A252" s="170"/>
      <c r="E252" s="145"/>
      <c r="F252" s="152"/>
      <c r="G252" s="153"/>
      <c r="H252" s="160"/>
      <c r="I252" s="91"/>
      <c r="J252" s="152"/>
      <c r="K252" s="153"/>
      <c r="L252" s="160"/>
      <c r="M252" s="91"/>
      <c r="N252" s="155"/>
      <c r="O252" s="153"/>
      <c r="P252" s="160"/>
      <c r="Q252" s="93"/>
      <c r="R252" s="155"/>
      <c r="S252" s="153"/>
      <c r="T252" s="160"/>
      <c r="U252" s="93"/>
      <c r="V252" s="155"/>
      <c r="W252" s="153"/>
      <c r="X252" s="160"/>
      <c r="Y252" s="93"/>
      <c r="Z252" s="155"/>
      <c r="AA252" s="153"/>
      <c r="AB252" s="160"/>
      <c r="AC252" s="94"/>
      <c r="AD252" s="152"/>
      <c r="AE252" s="152"/>
      <c r="AF252" s="160"/>
      <c r="AG252" s="93"/>
      <c r="AH252" s="152"/>
      <c r="AI252" s="152"/>
      <c r="AJ252" s="160"/>
      <c r="AK252" s="94"/>
      <c r="AL252" s="152"/>
      <c r="AM252" s="152"/>
      <c r="AN252" s="160"/>
      <c r="AO252" s="93"/>
      <c r="AP252" s="152"/>
      <c r="AQ252" s="152"/>
      <c r="AR252" s="160"/>
      <c r="AS252" s="93"/>
      <c r="AT252" s="152"/>
      <c r="AU252" s="152"/>
      <c r="AV252" s="160"/>
      <c r="AW252" s="93"/>
      <c r="AX252" s="152"/>
      <c r="AY252" s="152"/>
      <c r="AZ252" s="160"/>
      <c r="BA252" s="93"/>
      <c r="BB252" s="152"/>
      <c r="BC252" s="152"/>
      <c r="BD252" s="160"/>
      <c r="BE252" s="93"/>
      <c r="BF252" s="152"/>
      <c r="BG252" s="152"/>
      <c r="BH252" s="160"/>
      <c r="BI252" s="93"/>
      <c r="BJ252" s="152"/>
      <c r="BK252" s="152"/>
      <c r="BL252" s="160"/>
      <c r="BM252" s="93"/>
      <c r="BN252" s="152"/>
      <c r="BO252" s="152"/>
      <c r="BP252" s="160"/>
      <c r="BQ252" s="96"/>
      <c r="BR252" s="96"/>
    </row>
    <row r="253" spans="1:70" s="150" customFormat="1" ht="25" customHeight="1">
      <c r="A253" s="170"/>
      <c r="E253" s="145"/>
      <c r="F253" s="152"/>
      <c r="G253" s="153"/>
      <c r="H253" s="160"/>
      <c r="I253" s="91"/>
      <c r="J253" s="152"/>
      <c r="K253" s="153"/>
      <c r="L253" s="160"/>
      <c r="M253" s="91"/>
      <c r="N253" s="155"/>
      <c r="O253" s="153"/>
      <c r="P253" s="160"/>
      <c r="Q253" s="93"/>
      <c r="R253" s="155"/>
      <c r="S253" s="153"/>
      <c r="T253" s="160"/>
      <c r="U253" s="93"/>
      <c r="V253" s="155"/>
      <c r="W253" s="153"/>
      <c r="X253" s="160"/>
      <c r="Y253" s="93"/>
      <c r="Z253" s="155"/>
      <c r="AA253" s="153"/>
      <c r="AB253" s="160"/>
      <c r="AC253" s="94"/>
      <c r="AD253" s="152"/>
      <c r="AE253" s="152"/>
      <c r="AF253" s="160"/>
      <c r="AG253" s="93"/>
      <c r="AH253" s="152"/>
      <c r="AI253" s="152"/>
      <c r="AJ253" s="160"/>
      <c r="AK253" s="94"/>
      <c r="AL253" s="152"/>
      <c r="AM253" s="152"/>
      <c r="AN253" s="160"/>
      <c r="AO253" s="93"/>
      <c r="AP253" s="152"/>
      <c r="AQ253" s="152"/>
      <c r="AR253" s="160"/>
      <c r="AS253" s="93"/>
      <c r="AT253" s="152"/>
      <c r="AU253" s="152"/>
      <c r="AV253" s="160"/>
      <c r="AW253" s="93"/>
      <c r="AX253" s="152"/>
      <c r="AY253" s="152"/>
      <c r="AZ253" s="160"/>
      <c r="BA253" s="93"/>
      <c r="BB253" s="152"/>
      <c r="BC253" s="152"/>
      <c r="BD253" s="160"/>
      <c r="BE253" s="93"/>
      <c r="BF253" s="152"/>
      <c r="BG253" s="152"/>
      <c r="BH253" s="160"/>
      <c r="BI253" s="93"/>
      <c r="BJ253" s="152"/>
      <c r="BK253" s="152"/>
      <c r="BL253" s="160"/>
      <c r="BM253" s="93"/>
      <c r="BN253" s="152"/>
      <c r="BO253" s="152"/>
      <c r="BP253" s="160"/>
      <c r="BQ253" s="96"/>
      <c r="BR253" s="96"/>
    </row>
    <row r="254" spans="1:70" s="150" customFormat="1" ht="25" customHeight="1">
      <c r="A254" s="170"/>
      <c r="E254" s="145"/>
      <c r="F254" s="152"/>
      <c r="G254" s="153"/>
      <c r="H254" s="160"/>
      <c r="I254" s="91"/>
      <c r="J254" s="152"/>
      <c r="K254" s="153"/>
      <c r="L254" s="160"/>
      <c r="M254" s="91"/>
      <c r="N254" s="155"/>
      <c r="O254" s="153"/>
      <c r="P254" s="160"/>
      <c r="Q254" s="93"/>
      <c r="R254" s="155"/>
      <c r="S254" s="153"/>
      <c r="T254" s="160"/>
      <c r="U254" s="93"/>
      <c r="V254" s="155"/>
      <c r="W254" s="153"/>
      <c r="X254" s="160"/>
      <c r="Y254" s="93"/>
      <c r="Z254" s="155"/>
      <c r="AA254" s="153"/>
      <c r="AB254" s="160"/>
      <c r="AC254" s="94"/>
      <c r="AD254" s="152"/>
      <c r="AE254" s="152"/>
      <c r="AF254" s="160"/>
      <c r="AG254" s="93"/>
      <c r="AH254" s="152"/>
      <c r="AI254" s="152"/>
      <c r="AJ254" s="160"/>
      <c r="AK254" s="94"/>
      <c r="AL254" s="152"/>
      <c r="AM254" s="152"/>
      <c r="AN254" s="160"/>
      <c r="AO254" s="93"/>
      <c r="AP254" s="152"/>
      <c r="AQ254" s="152"/>
      <c r="AR254" s="160"/>
      <c r="AS254" s="93"/>
      <c r="AT254" s="152"/>
      <c r="AU254" s="152"/>
      <c r="AV254" s="160"/>
      <c r="AW254" s="93"/>
      <c r="AX254" s="152"/>
      <c r="AY254" s="152"/>
      <c r="AZ254" s="160"/>
      <c r="BA254" s="93"/>
      <c r="BB254" s="152"/>
      <c r="BC254" s="152"/>
      <c r="BD254" s="160"/>
      <c r="BE254" s="93"/>
      <c r="BF254" s="152"/>
      <c r="BG254" s="152"/>
      <c r="BH254" s="160"/>
      <c r="BI254" s="93"/>
      <c r="BJ254" s="152"/>
      <c r="BK254" s="152"/>
      <c r="BL254" s="160"/>
      <c r="BM254" s="93"/>
      <c r="BN254" s="152"/>
      <c r="BO254" s="152"/>
      <c r="BP254" s="160"/>
      <c r="BQ254" s="96"/>
      <c r="BR254" s="96"/>
    </row>
    <row r="255" spans="1:70" s="150" customFormat="1" ht="25" customHeight="1">
      <c r="A255" s="170"/>
      <c r="E255" s="145"/>
      <c r="F255" s="152"/>
      <c r="G255" s="153"/>
      <c r="H255" s="160"/>
      <c r="I255" s="91"/>
      <c r="J255" s="152"/>
      <c r="K255" s="153"/>
      <c r="L255" s="160"/>
      <c r="M255" s="91"/>
      <c r="N255" s="155"/>
      <c r="O255" s="153"/>
      <c r="P255" s="160"/>
      <c r="Q255" s="93"/>
      <c r="R255" s="155"/>
      <c r="S255" s="153"/>
      <c r="T255" s="160"/>
      <c r="U255" s="93"/>
      <c r="V255" s="155"/>
      <c r="W255" s="153"/>
      <c r="X255" s="160"/>
      <c r="Y255" s="93"/>
      <c r="Z255" s="155"/>
      <c r="AA255" s="153"/>
      <c r="AB255" s="160"/>
      <c r="AC255" s="94"/>
      <c r="AD255" s="152"/>
      <c r="AE255" s="152"/>
      <c r="AF255" s="160"/>
      <c r="AG255" s="93"/>
      <c r="AH255" s="152"/>
      <c r="AI255" s="152"/>
      <c r="AJ255" s="160"/>
      <c r="AK255" s="94"/>
      <c r="AL255" s="152"/>
      <c r="AM255" s="152"/>
      <c r="AN255" s="160"/>
      <c r="AO255" s="93"/>
      <c r="AP255" s="152"/>
      <c r="AQ255" s="152"/>
      <c r="AR255" s="160"/>
      <c r="AS255" s="93"/>
      <c r="AT255" s="152"/>
      <c r="AU255" s="152"/>
      <c r="AV255" s="160"/>
      <c r="AW255" s="93"/>
      <c r="AX255" s="152"/>
      <c r="AY255" s="152"/>
      <c r="AZ255" s="160"/>
      <c r="BA255" s="93"/>
      <c r="BB255" s="152"/>
      <c r="BC255" s="152"/>
      <c r="BD255" s="160"/>
      <c r="BE255" s="93"/>
      <c r="BF255" s="152"/>
      <c r="BG255" s="152"/>
      <c r="BH255" s="160"/>
      <c r="BI255" s="93"/>
      <c r="BJ255" s="152"/>
      <c r="BK255" s="152"/>
      <c r="BL255" s="160"/>
      <c r="BM255" s="93"/>
      <c r="BN255" s="152"/>
      <c r="BO255" s="152"/>
      <c r="BP255" s="160"/>
      <c r="BQ255" s="96"/>
      <c r="BR255" s="96"/>
    </row>
    <row r="256" spans="1:70" s="150" customFormat="1" ht="25" customHeight="1">
      <c r="A256" s="170"/>
      <c r="E256" s="145"/>
      <c r="F256" s="152"/>
      <c r="G256" s="153"/>
      <c r="H256" s="160"/>
      <c r="I256" s="91"/>
      <c r="J256" s="152"/>
      <c r="K256" s="153"/>
      <c r="L256" s="160"/>
      <c r="M256" s="91"/>
      <c r="N256" s="155"/>
      <c r="O256" s="153"/>
      <c r="P256" s="160"/>
      <c r="Q256" s="93"/>
      <c r="R256" s="155"/>
      <c r="S256" s="153"/>
      <c r="T256" s="160"/>
      <c r="U256" s="93"/>
      <c r="V256" s="155"/>
      <c r="W256" s="153"/>
      <c r="X256" s="160"/>
      <c r="Y256" s="93"/>
      <c r="Z256" s="155"/>
      <c r="AA256" s="153"/>
      <c r="AB256" s="160"/>
      <c r="AC256" s="94"/>
      <c r="AD256" s="152"/>
      <c r="AE256" s="152"/>
      <c r="AF256" s="160"/>
      <c r="AG256" s="93"/>
      <c r="AH256" s="152"/>
      <c r="AI256" s="152"/>
      <c r="AJ256" s="160"/>
      <c r="AK256" s="94"/>
      <c r="AL256" s="152"/>
      <c r="AM256" s="152"/>
      <c r="AN256" s="160"/>
      <c r="AO256" s="93"/>
      <c r="AP256" s="152"/>
      <c r="AQ256" s="152"/>
      <c r="AR256" s="160"/>
      <c r="AS256" s="93"/>
      <c r="AT256" s="152"/>
      <c r="AU256" s="152"/>
      <c r="AV256" s="160"/>
      <c r="AW256" s="93"/>
      <c r="AX256" s="152"/>
      <c r="AY256" s="152"/>
      <c r="AZ256" s="160"/>
      <c r="BA256" s="93"/>
      <c r="BB256" s="152"/>
      <c r="BC256" s="152"/>
      <c r="BD256" s="160"/>
      <c r="BE256" s="93"/>
      <c r="BF256" s="152"/>
      <c r="BG256" s="152"/>
      <c r="BH256" s="160"/>
      <c r="BI256" s="93"/>
      <c r="BJ256" s="152"/>
      <c r="BK256" s="152"/>
      <c r="BL256" s="160"/>
      <c r="BM256" s="93"/>
      <c r="BN256" s="152"/>
      <c r="BO256" s="152"/>
      <c r="BP256" s="160"/>
      <c r="BQ256" s="96"/>
      <c r="BR256" s="96"/>
    </row>
    <row r="257" spans="1:70" s="150" customFormat="1" ht="25" customHeight="1">
      <c r="A257" s="170"/>
      <c r="E257" s="145"/>
      <c r="F257" s="152"/>
      <c r="G257" s="153"/>
      <c r="H257" s="160"/>
      <c r="I257" s="91"/>
      <c r="J257" s="152"/>
      <c r="K257" s="153"/>
      <c r="L257" s="160"/>
      <c r="M257" s="91"/>
      <c r="N257" s="155"/>
      <c r="O257" s="153"/>
      <c r="P257" s="160"/>
      <c r="Q257" s="93"/>
      <c r="R257" s="155"/>
      <c r="S257" s="153"/>
      <c r="T257" s="160"/>
      <c r="U257" s="93"/>
      <c r="V257" s="155"/>
      <c r="W257" s="153"/>
      <c r="X257" s="160"/>
      <c r="Y257" s="93"/>
      <c r="Z257" s="155"/>
      <c r="AA257" s="153"/>
      <c r="AB257" s="160"/>
      <c r="AC257" s="94"/>
      <c r="AD257" s="152"/>
      <c r="AE257" s="152"/>
      <c r="AF257" s="160"/>
      <c r="AG257" s="93"/>
      <c r="AH257" s="152"/>
      <c r="AI257" s="152"/>
      <c r="AJ257" s="160"/>
      <c r="AK257" s="94"/>
      <c r="AL257" s="152"/>
      <c r="AM257" s="152"/>
      <c r="AN257" s="160"/>
      <c r="AO257" s="93"/>
      <c r="AP257" s="152"/>
      <c r="AQ257" s="152"/>
      <c r="AR257" s="160"/>
      <c r="AS257" s="93"/>
      <c r="AT257" s="152"/>
      <c r="AU257" s="152"/>
      <c r="AV257" s="160"/>
      <c r="AW257" s="93"/>
      <c r="AX257" s="152"/>
      <c r="AY257" s="152"/>
      <c r="AZ257" s="160"/>
      <c r="BA257" s="93"/>
      <c r="BB257" s="152"/>
      <c r="BC257" s="152"/>
      <c r="BD257" s="160"/>
      <c r="BE257" s="93"/>
      <c r="BF257" s="152"/>
      <c r="BG257" s="152"/>
      <c r="BH257" s="160"/>
      <c r="BI257" s="93"/>
      <c r="BJ257" s="152"/>
      <c r="BK257" s="152"/>
      <c r="BL257" s="160"/>
      <c r="BM257" s="93"/>
      <c r="BN257" s="152"/>
      <c r="BO257" s="152"/>
      <c r="BP257" s="160"/>
      <c r="BQ257" s="96"/>
      <c r="BR257" s="96"/>
    </row>
    <row r="258" spans="1:70" s="150" customFormat="1" ht="25" customHeight="1">
      <c r="A258" s="170"/>
      <c r="E258" s="145"/>
      <c r="F258" s="152"/>
      <c r="G258" s="153"/>
      <c r="H258" s="160"/>
      <c r="I258" s="91"/>
      <c r="J258" s="152"/>
      <c r="K258" s="153"/>
      <c r="L258" s="160"/>
      <c r="M258" s="91"/>
      <c r="N258" s="155"/>
      <c r="O258" s="153"/>
      <c r="P258" s="160"/>
      <c r="Q258" s="93"/>
      <c r="R258" s="155"/>
      <c r="S258" s="153"/>
      <c r="T258" s="160"/>
      <c r="U258" s="93"/>
      <c r="V258" s="155"/>
      <c r="W258" s="153"/>
      <c r="X258" s="160"/>
      <c r="Y258" s="93"/>
      <c r="Z258" s="155"/>
      <c r="AA258" s="153"/>
      <c r="AB258" s="160"/>
      <c r="AC258" s="94"/>
      <c r="AD258" s="152"/>
      <c r="AE258" s="152"/>
      <c r="AF258" s="160"/>
      <c r="AG258" s="93"/>
      <c r="AH258" s="152"/>
      <c r="AI258" s="152"/>
      <c r="AJ258" s="160"/>
      <c r="AK258" s="94"/>
      <c r="AL258" s="152"/>
      <c r="AM258" s="152"/>
      <c r="AN258" s="160"/>
      <c r="AO258" s="93"/>
      <c r="AP258" s="152"/>
      <c r="AQ258" s="152"/>
      <c r="AR258" s="160"/>
      <c r="AS258" s="93"/>
      <c r="AT258" s="152"/>
      <c r="AU258" s="152"/>
      <c r="AV258" s="160"/>
      <c r="AW258" s="93"/>
      <c r="AX258" s="152"/>
      <c r="AY258" s="152"/>
      <c r="AZ258" s="160"/>
      <c r="BA258" s="93"/>
      <c r="BB258" s="152"/>
      <c r="BC258" s="152"/>
      <c r="BD258" s="160"/>
      <c r="BE258" s="93"/>
      <c r="BF258" s="152"/>
      <c r="BG258" s="152"/>
      <c r="BH258" s="160"/>
      <c r="BI258" s="93"/>
      <c r="BJ258" s="152"/>
      <c r="BK258" s="152"/>
      <c r="BL258" s="160"/>
      <c r="BM258" s="93"/>
      <c r="BN258" s="152"/>
      <c r="BO258" s="152"/>
      <c r="BP258" s="160"/>
      <c r="BQ258" s="96"/>
      <c r="BR258" s="96"/>
    </row>
    <row r="259" spans="1:70" s="150" customFormat="1" ht="25" customHeight="1">
      <c r="A259" s="170"/>
      <c r="E259" s="145"/>
      <c r="F259" s="152"/>
      <c r="G259" s="153"/>
      <c r="H259" s="160"/>
      <c r="I259" s="91"/>
      <c r="J259" s="152"/>
      <c r="K259" s="153"/>
      <c r="L259" s="160"/>
      <c r="M259" s="91"/>
      <c r="N259" s="155"/>
      <c r="O259" s="153"/>
      <c r="P259" s="160"/>
      <c r="Q259" s="93"/>
      <c r="R259" s="155"/>
      <c r="S259" s="153"/>
      <c r="T259" s="160"/>
      <c r="U259" s="93"/>
      <c r="V259" s="155"/>
      <c r="W259" s="153"/>
      <c r="X259" s="160"/>
      <c r="Y259" s="93"/>
      <c r="Z259" s="155"/>
      <c r="AA259" s="153"/>
      <c r="AB259" s="160"/>
      <c r="AC259" s="94"/>
      <c r="AD259" s="152"/>
      <c r="AE259" s="152"/>
      <c r="AF259" s="160"/>
      <c r="AG259" s="93"/>
      <c r="AH259" s="152"/>
      <c r="AI259" s="152"/>
      <c r="AJ259" s="160"/>
      <c r="AK259" s="94"/>
      <c r="AL259" s="152"/>
      <c r="AM259" s="152"/>
      <c r="AN259" s="160"/>
      <c r="AO259" s="93"/>
      <c r="AP259" s="152"/>
      <c r="AQ259" s="152"/>
      <c r="AR259" s="160"/>
      <c r="AS259" s="93"/>
      <c r="AT259" s="152"/>
      <c r="AU259" s="152"/>
      <c r="AV259" s="160"/>
      <c r="AW259" s="93"/>
      <c r="AX259" s="152"/>
      <c r="AY259" s="152"/>
      <c r="AZ259" s="160"/>
      <c r="BA259" s="93"/>
      <c r="BB259" s="152"/>
      <c r="BC259" s="152"/>
      <c r="BD259" s="160"/>
      <c r="BE259" s="93"/>
      <c r="BF259" s="152"/>
      <c r="BG259" s="152"/>
      <c r="BH259" s="160"/>
      <c r="BI259" s="93"/>
      <c r="BJ259" s="152"/>
      <c r="BK259" s="152"/>
      <c r="BL259" s="160"/>
      <c r="BM259" s="93"/>
      <c r="BN259" s="152"/>
      <c r="BO259" s="152"/>
      <c r="BP259" s="160"/>
      <c r="BQ259" s="96"/>
      <c r="BR259" s="96"/>
    </row>
    <row r="260" spans="1:70" s="150" customFormat="1" ht="25" customHeight="1">
      <c r="A260" s="170"/>
      <c r="E260" s="145"/>
      <c r="F260" s="152"/>
      <c r="G260" s="153"/>
      <c r="H260" s="160"/>
      <c r="I260" s="91"/>
      <c r="J260" s="152"/>
      <c r="K260" s="153"/>
      <c r="L260" s="160"/>
      <c r="M260" s="91"/>
      <c r="N260" s="155"/>
      <c r="O260" s="153"/>
      <c r="P260" s="160"/>
      <c r="Q260" s="93"/>
      <c r="R260" s="155"/>
      <c r="S260" s="153"/>
      <c r="T260" s="160"/>
      <c r="U260" s="93"/>
      <c r="V260" s="155"/>
      <c r="W260" s="153"/>
      <c r="X260" s="160"/>
      <c r="Y260" s="93"/>
      <c r="Z260" s="155"/>
      <c r="AA260" s="153"/>
      <c r="AB260" s="160"/>
      <c r="AC260" s="94"/>
      <c r="AD260" s="152"/>
      <c r="AE260" s="152"/>
      <c r="AF260" s="160"/>
      <c r="AG260" s="93"/>
      <c r="AH260" s="152"/>
      <c r="AI260" s="152"/>
      <c r="AJ260" s="160"/>
      <c r="AK260" s="94"/>
      <c r="AL260" s="152"/>
      <c r="AM260" s="152"/>
      <c r="AN260" s="160"/>
      <c r="AO260" s="93"/>
      <c r="AP260" s="152"/>
      <c r="AQ260" s="152"/>
      <c r="AR260" s="160"/>
      <c r="AS260" s="93"/>
      <c r="AT260" s="152"/>
      <c r="AU260" s="152"/>
      <c r="AV260" s="160"/>
      <c r="AW260" s="93"/>
      <c r="AX260" s="152"/>
      <c r="AY260" s="152"/>
      <c r="AZ260" s="160"/>
      <c r="BA260" s="93"/>
      <c r="BB260" s="152"/>
      <c r="BC260" s="152"/>
      <c r="BD260" s="160"/>
      <c r="BE260" s="93"/>
      <c r="BF260" s="152"/>
      <c r="BG260" s="152"/>
      <c r="BH260" s="160"/>
      <c r="BI260" s="93"/>
      <c r="BJ260" s="152"/>
      <c r="BK260" s="152"/>
      <c r="BL260" s="160"/>
      <c r="BM260" s="93"/>
      <c r="BN260" s="152"/>
      <c r="BO260" s="152"/>
      <c r="BP260" s="160"/>
      <c r="BQ260" s="96"/>
      <c r="BR260" s="96"/>
    </row>
    <row r="261" spans="1:70" s="150" customFormat="1" ht="25" customHeight="1">
      <c r="A261" s="170"/>
      <c r="E261" s="145"/>
      <c r="F261" s="152"/>
      <c r="G261" s="153"/>
      <c r="H261" s="160"/>
      <c r="I261" s="91"/>
      <c r="J261" s="152"/>
      <c r="K261" s="153"/>
      <c r="L261" s="160"/>
      <c r="M261" s="91"/>
      <c r="N261" s="155"/>
      <c r="O261" s="153"/>
      <c r="P261" s="160"/>
      <c r="Q261" s="93"/>
      <c r="R261" s="155"/>
      <c r="S261" s="153"/>
      <c r="T261" s="160"/>
      <c r="U261" s="93"/>
      <c r="V261" s="155"/>
      <c r="W261" s="153"/>
      <c r="X261" s="160"/>
      <c r="Y261" s="93"/>
      <c r="Z261" s="155"/>
      <c r="AA261" s="153"/>
      <c r="AB261" s="160"/>
      <c r="AC261" s="94"/>
      <c r="AD261" s="152"/>
      <c r="AE261" s="152"/>
      <c r="AF261" s="160"/>
      <c r="AG261" s="93"/>
      <c r="AH261" s="152"/>
      <c r="AI261" s="152"/>
      <c r="AJ261" s="160"/>
      <c r="AK261" s="94"/>
      <c r="AL261" s="152"/>
      <c r="AM261" s="152"/>
      <c r="AN261" s="160"/>
      <c r="AO261" s="93"/>
      <c r="AP261" s="152"/>
      <c r="AQ261" s="152"/>
      <c r="AR261" s="160"/>
      <c r="AS261" s="93"/>
      <c r="AT261" s="152"/>
      <c r="AU261" s="152"/>
      <c r="AV261" s="160"/>
      <c r="AW261" s="93"/>
      <c r="AX261" s="152"/>
      <c r="AY261" s="152"/>
      <c r="AZ261" s="160"/>
      <c r="BA261" s="93"/>
      <c r="BB261" s="152"/>
      <c r="BC261" s="152"/>
      <c r="BD261" s="160"/>
      <c r="BE261" s="93"/>
      <c r="BF261" s="152"/>
      <c r="BG261" s="152"/>
      <c r="BH261" s="160"/>
      <c r="BI261" s="93"/>
      <c r="BJ261" s="152"/>
      <c r="BK261" s="152"/>
      <c r="BL261" s="160"/>
      <c r="BM261" s="93"/>
      <c r="BN261" s="152"/>
      <c r="BO261" s="152"/>
      <c r="BP261" s="160"/>
      <c r="BQ261" s="96"/>
      <c r="BR261" s="96"/>
    </row>
    <row r="262" spans="1:70" s="150" customFormat="1" ht="25" customHeight="1">
      <c r="A262" s="170"/>
      <c r="E262" s="145"/>
      <c r="F262" s="152"/>
      <c r="G262" s="153"/>
      <c r="H262" s="160"/>
      <c r="I262" s="91"/>
      <c r="J262" s="152"/>
      <c r="K262" s="153"/>
      <c r="L262" s="160"/>
      <c r="M262" s="91"/>
      <c r="N262" s="155"/>
      <c r="O262" s="153"/>
      <c r="P262" s="160"/>
      <c r="Q262" s="93"/>
      <c r="R262" s="155"/>
      <c r="S262" s="153"/>
      <c r="T262" s="160"/>
      <c r="U262" s="93"/>
      <c r="V262" s="155"/>
      <c r="W262" s="153"/>
      <c r="X262" s="160"/>
      <c r="Y262" s="93"/>
      <c r="Z262" s="155"/>
      <c r="AA262" s="153"/>
      <c r="AB262" s="160"/>
      <c r="AC262" s="94"/>
      <c r="AD262" s="152"/>
      <c r="AE262" s="152"/>
      <c r="AF262" s="160"/>
      <c r="AG262" s="93"/>
      <c r="AH262" s="152"/>
      <c r="AI262" s="152"/>
      <c r="AJ262" s="160"/>
      <c r="AK262" s="94"/>
      <c r="AL262" s="152"/>
      <c r="AM262" s="152"/>
      <c r="AN262" s="160"/>
      <c r="AO262" s="93"/>
      <c r="AP262" s="152"/>
      <c r="AQ262" s="152"/>
      <c r="AR262" s="160"/>
      <c r="AS262" s="93"/>
      <c r="AT262" s="152"/>
      <c r="AU262" s="152"/>
      <c r="AV262" s="160"/>
      <c r="AW262" s="93"/>
      <c r="AX262" s="152"/>
      <c r="AY262" s="152"/>
      <c r="AZ262" s="160"/>
      <c r="BA262" s="93"/>
      <c r="BB262" s="152"/>
      <c r="BC262" s="152"/>
      <c r="BD262" s="160"/>
      <c r="BE262" s="93"/>
      <c r="BF262" s="152"/>
      <c r="BG262" s="152"/>
      <c r="BH262" s="160"/>
      <c r="BI262" s="93"/>
      <c r="BJ262" s="152"/>
      <c r="BK262" s="152"/>
      <c r="BL262" s="160"/>
      <c r="BM262" s="93"/>
      <c r="BN262" s="152"/>
      <c r="BO262" s="152"/>
      <c r="BP262" s="160"/>
      <c r="BQ262" s="96"/>
      <c r="BR262" s="96"/>
    </row>
    <row r="263" spans="1:70" s="150" customFormat="1" ht="25" customHeight="1">
      <c r="A263" s="170"/>
      <c r="E263" s="145"/>
      <c r="F263" s="152"/>
      <c r="G263" s="153"/>
      <c r="H263" s="160"/>
      <c r="I263" s="91"/>
      <c r="J263" s="152"/>
      <c r="K263" s="153"/>
      <c r="L263" s="160"/>
      <c r="M263" s="91"/>
      <c r="N263" s="155"/>
      <c r="O263" s="153"/>
      <c r="P263" s="160"/>
      <c r="Q263" s="93"/>
      <c r="R263" s="155"/>
      <c r="S263" s="153"/>
      <c r="T263" s="160"/>
      <c r="U263" s="93"/>
      <c r="V263" s="155"/>
      <c r="W263" s="153"/>
      <c r="X263" s="160"/>
      <c r="Y263" s="93"/>
      <c r="Z263" s="155"/>
      <c r="AA263" s="153"/>
      <c r="AB263" s="160"/>
      <c r="AC263" s="94"/>
      <c r="AD263" s="152"/>
      <c r="AE263" s="152"/>
      <c r="AF263" s="160"/>
      <c r="AG263" s="93"/>
      <c r="AH263" s="152"/>
      <c r="AI263" s="152"/>
      <c r="AJ263" s="160"/>
      <c r="AK263" s="94"/>
      <c r="AL263" s="152"/>
      <c r="AM263" s="152"/>
      <c r="AN263" s="160"/>
      <c r="AO263" s="93"/>
      <c r="AP263" s="152"/>
      <c r="AQ263" s="152"/>
      <c r="AR263" s="160"/>
      <c r="AS263" s="93"/>
      <c r="AT263" s="152"/>
      <c r="AU263" s="152"/>
      <c r="AV263" s="160"/>
      <c r="AW263" s="93"/>
      <c r="AX263" s="152"/>
      <c r="AY263" s="152"/>
      <c r="AZ263" s="160"/>
      <c r="BA263" s="93"/>
      <c r="BB263" s="152"/>
      <c r="BC263" s="152"/>
      <c r="BD263" s="160"/>
      <c r="BE263" s="93"/>
      <c r="BF263" s="152"/>
      <c r="BG263" s="152"/>
      <c r="BH263" s="160"/>
      <c r="BI263" s="93"/>
      <c r="BJ263" s="152"/>
      <c r="BK263" s="152"/>
      <c r="BL263" s="160"/>
      <c r="BM263" s="93"/>
      <c r="BN263" s="152"/>
      <c r="BO263" s="152"/>
      <c r="BP263" s="160"/>
      <c r="BQ263" s="96"/>
      <c r="BR263" s="96"/>
    </row>
    <row r="264" spans="1:70" s="150" customFormat="1" ht="25" customHeight="1">
      <c r="A264" s="170"/>
      <c r="E264" s="145"/>
      <c r="F264" s="94"/>
      <c r="G264" s="200"/>
      <c r="H264" s="201"/>
      <c r="I264" s="93"/>
      <c r="J264" s="94"/>
      <c r="K264" s="200"/>
      <c r="L264" s="201"/>
      <c r="M264" s="93"/>
      <c r="N264" s="202"/>
      <c r="O264" s="200"/>
      <c r="P264" s="201"/>
      <c r="Q264" s="93"/>
      <c r="R264" s="202"/>
      <c r="S264" s="200"/>
      <c r="T264" s="201"/>
      <c r="U264" s="93"/>
      <c r="V264" s="202"/>
      <c r="W264" s="200"/>
      <c r="X264" s="201"/>
      <c r="Y264" s="93"/>
      <c r="Z264" s="202"/>
      <c r="AA264" s="200"/>
      <c r="AB264" s="201"/>
      <c r="AC264" s="94"/>
      <c r="AD264" s="94"/>
      <c r="AE264" s="94"/>
      <c r="AF264" s="201"/>
      <c r="AG264" s="93"/>
      <c r="AH264" s="94"/>
      <c r="AI264" s="94"/>
      <c r="AJ264" s="201"/>
      <c r="AK264" s="94"/>
      <c r="AL264" s="94"/>
      <c r="AM264" s="94"/>
      <c r="AN264" s="201"/>
      <c r="AO264" s="93"/>
      <c r="AP264" s="94"/>
      <c r="AQ264" s="94"/>
      <c r="AR264" s="201"/>
      <c r="AS264" s="93"/>
      <c r="AT264" s="94"/>
      <c r="AU264" s="94"/>
      <c r="AV264" s="201"/>
      <c r="AW264" s="93"/>
      <c r="AX264" s="94"/>
      <c r="AY264" s="94"/>
      <c r="AZ264" s="201"/>
      <c r="BA264" s="93"/>
      <c r="BB264" s="94"/>
      <c r="BC264" s="94"/>
      <c r="BD264" s="201"/>
      <c r="BE264" s="93"/>
      <c r="BF264" s="94"/>
      <c r="BG264" s="94"/>
      <c r="BH264" s="201"/>
      <c r="BI264" s="93"/>
      <c r="BJ264" s="94"/>
      <c r="BK264" s="94"/>
      <c r="BL264" s="201"/>
      <c r="BM264" s="93"/>
      <c r="BN264" s="94"/>
      <c r="BO264" s="94"/>
      <c r="BP264" s="201"/>
      <c r="BQ264" s="96"/>
      <c r="BR264" s="96"/>
    </row>
    <row r="265" spans="1:70" s="150" customFormat="1" ht="25" customHeight="1">
      <c r="A265" s="170"/>
      <c r="E265" s="145"/>
      <c r="F265" s="94"/>
      <c r="G265" s="200"/>
      <c r="H265" s="201"/>
      <c r="I265" s="93"/>
      <c r="J265" s="94"/>
      <c r="K265" s="200"/>
      <c r="L265" s="201"/>
      <c r="M265" s="93"/>
      <c r="N265" s="202"/>
      <c r="O265" s="200"/>
      <c r="P265" s="201"/>
      <c r="Q265" s="93"/>
      <c r="R265" s="202"/>
      <c r="S265" s="200"/>
      <c r="T265" s="201"/>
      <c r="U265" s="93"/>
      <c r="V265" s="202"/>
      <c r="W265" s="200"/>
      <c r="X265" s="201"/>
      <c r="Y265" s="93"/>
      <c r="Z265" s="202"/>
      <c r="AA265" s="200"/>
      <c r="AB265" s="201"/>
      <c r="AC265" s="94"/>
      <c r="AD265" s="94"/>
      <c r="AE265" s="94"/>
      <c r="AF265" s="201"/>
      <c r="AG265" s="93"/>
      <c r="AH265" s="94"/>
      <c r="AI265" s="94"/>
      <c r="AJ265" s="201"/>
      <c r="AK265" s="94"/>
      <c r="AL265" s="94"/>
      <c r="AM265" s="94"/>
      <c r="AN265" s="201"/>
      <c r="AO265" s="93"/>
      <c r="AP265" s="94"/>
      <c r="AQ265" s="94"/>
      <c r="AR265" s="201"/>
      <c r="AS265" s="93"/>
      <c r="AT265" s="94"/>
      <c r="AU265" s="94"/>
      <c r="AV265" s="201"/>
      <c r="AW265" s="93"/>
      <c r="AX265" s="94"/>
      <c r="AY265" s="94"/>
      <c r="AZ265" s="201"/>
      <c r="BA265" s="93"/>
      <c r="BB265" s="94"/>
      <c r="BC265" s="94"/>
      <c r="BD265" s="201"/>
      <c r="BE265" s="93"/>
      <c r="BF265" s="94"/>
      <c r="BG265" s="94"/>
      <c r="BH265" s="201"/>
      <c r="BI265" s="93"/>
      <c r="BJ265" s="94"/>
      <c r="BK265" s="94"/>
      <c r="BL265" s="201"/>
      <c r="BM265" s="93"/>
      <c r="BN265" s="94"/>
      <c r="BO265" s="94"/>
      <c r="BP265" s="201"/>
      <c r="BQ265" s="96"/>
      <c r="BR265" s="96"/>
    </row>
    <row r="266" spans="1:70" s="150" customFormat="1" ht="25" customHeight="1">
      <c r="A266" s="170"/>
      <c r="E266" s="145"/>
      <c r="F266" s="94"/>
      <c r="G266" s="200"/>
      <c r="H266" s="201"/>
      <c r="I266" s="93"/>
      <c r="J266" s="94"/>
      <c r="K266" s="200"/>
      <c r="L266" s="201"/>
      <c r="M266" s="93"/>
      <c r="N266" s="202"/>
      <c r="O266" s="200"/>
      <c r="P266" s="201"/>
      <c r="Q266" s="93"/>
      <c r="R266" s="202"/>
      <c r="S266" s="200"/>
      <c r="T266" s="201"/>
      <c r="U266" s="93"/>
      <c r="V266" s="202"/>
      <c r="W266" s="200"/>
      <c r="X266" s="201"/>
      <c r="Y266" s="93"/>
      <c r="Z266" s="202"/>
      <c r="AA266" s="200"/>
      <c r="AB266" s="201"/>
      <c r="AC266" s="94"/>
      <c r="AD266" s="94"/>
      <c r="AE266" s="94"/>
      <c r="AF266" s="201"/>
      <c r="AG266" s="93"/>
      <c r="AH266" s="94"/>
      <c r="AI266" s="94"/>
      <c r="AJ266" s="201"/>
      <c r="AK266" s="94"/>
      <c r="AL266" s="94"/>
      <c r="AM266" s="94"/>
      <c r="AN266" s="201"/>
      <c r="AO266" s="93"/>
      <c r="AP266" s="94"/>
      <c r="AQ266" s="94"/>
      <c r="AR266" s="201"/>
      <c r="AS266" s="93"/>
      <c r="AT266" s="94"/>
      <c r="AU266" s="94"/>
      <c r="AV266" s="201"/>
      <c r="AW266" s="93"/>
      <c r="AX266" s="94"/>
      <c r="AY266" s="94"/>
      <c r="AZ266" s="201"/>
      <c r="BA266" s="93"/>
      <c r="BB266" s="94"/>
      <c r="BC266" s="94"/>
      <c r="BD266" s="201"/>
      <c r="BE266" s="93"/>
      <c r="BF266" s="94"/>
      <c r="BG266" s="94"/>
      <c r="BH266" s="201"/>
      <c r="BI266" s="93"/>
      <c r="BJ266" s="94"/>
      <c r="BK266" s="94"/>
      <c r="BL266" s="201"/>
      <c r="BM266" s="93"/>
      <c r="BN266" s="94"/>
      <c r="BO266" s="94"/>
      <c r="BP266" s="201"/>
      <c r="BQ266" s="96"/>
      <c r="BR266" s="96"/>
    </row>
    <row r="267" spans="1:70" s="150" customFormat="1" ht="25" customHeight="1">
      <c r="A267" s="170"/>
      <c r="E267" s="145"/>
      <c r="F267" s="94"/>
      <c r="G267" s="200"/>
      <c r="H267" s="201"/>
      <c r="I267" s="93"/>
      <c r="J267" s="94"/>
      <c r="K267" s="200"/>
      <c r="L267" s="201"/>
      <c r="M267" s="93"/>
      <c r="N267" s="202"/>
      <c r="O267" s="200"/>
      <c r="P267" s="201"/>
      <c r="Q267" s="93"/>
      <c r="R267" s="202"/>
      <c r="S267" s="200"/>
      <c r="T267" s="201"/>
      <c r="U267" s="93"/>
      <c r="V267" s="202"/>
      <c r="W267" s="200"/>
      <c r="X267" s="201"/>
      <c r="Y267" s="93"/>
      <c r="Z267" s="202"/>
      <c r="AA267" s="200"/>
      <c r="AB267" s="201"/>
      <c r="AC267" s="94"/>
      <c r="AD267" s="94"/>
      <c r="AE267" s="94"/>
      <c r="AF267" s="201"/>
      <c r="AG267" s="93"/>
      <c r="AH267" s="94"/>
      <c r="AI267" s="94"/>
      <c r="AJ267" s="201"/>
      <c r="AK267" s="94"/>
      <c r="AL267" s="94"/>
      <c r="AM267" s="94"/>
      <c r="AN267" s="201"/>
      <c r="AO267" s="93"/>
      <c r="AP267" s="94"/>
      <c r="AQ267" s="94"/>
      <c r="AR267" s="201"/>
      <c r="AS267" s="93"/>
      <c r="AT267" s="94"/>
      <c r="AU267" s="94"/>
      <c r="AV267" s="201"/>
      <c r="AW267" s="93"/>
      <c r="AX267" s="94"/>
      <c r="AY267" s="94"/>
      <c r="AZ267" s="201"/>
      <c r="BA267" s="93"/>
      <c r="BB267" s="94"/>
      <c r="BC267" s="94"/>
      <c r="BD267" s="201"/>
      <c r="BE267" s="93"/>
      <c r="BF267" s="94"/>
      <c r="BG267" s="94"/>
      <c r="BH267" s="201"/>
      <c r="BI267" s="93"/>
      <c r="BJ267" s="94"/>
      <c r="BK267" s="94"/>
      <c r="BL267" s="201"/>
      <c r="BM267" s="93"/>
      <c r="BN267" s="94"/>
      <c r="BO267" s="94"/>
      <c r="BP267" s="201"/>
      <c r="BQ267" s="96"/>
      <c r="BR267" s="96"/>
    </row>
    <row r="268" spans="1:70" s="150" customFormat="1" ht="25" customHeight="1">
      <c r="A268" s="170"/>
      <c r="E268" s="145"/>
      <c r="F268" s="94"/>
      <c r="G268" s="200"/>
      <c r="H268" s="201"/>
      <c r="I268" s="93"/>
      <c r="J268" s="94"/>
      <c r="K268" s="200"/>
      <c r="L268" s="201"/>
      <c r="M268" s="93"/>
      <c r="N268" s="202"/>
      <c r="O268" s="200"/>
      <c r="P268" s="201"/>
      <c r="Q268" s="93"/>
      <c r="R268" s="202"/>
      <c r="S268" s="200"/>
      <c r="T268" s="201"/>
      <c r="U268" s="93"/>
      <c r="V268" s="202"/>
      <c r="W268" s="200"/>
      <c r="X268" s="201"/>
      <c r="Y268" s="93"/>
      <c r="Z268" s="202"/>
      <c r="AA268" s="200"/>
      <c r="AB268" s="201"/>
      <c r="AC268" s="94"/>
      <c r="AD268" s="94"/>
      <c r="AE268" s="94"/>
      <c r="AF268" s="201"/>
      <c r="AG268" s="93"/>
      <c r="AH268" s="94"/>
      <c r="AI268" s="94"/>
      <c r="AJ268" s="201"/>
      <c r="AK268" s="94"/>
      <c r="AL268" s="94"/>
      <c r="AM268" s="94"/>
      <c r="AN268" s="201"/>
      <c r="AO268" s="93"/>
      <c r="AP268" s="94"/>
      <c r="AQ268" s="94"/>
      <c r="AR268" s="201"/>
      <c r="AS268" s="93"/>
      <c r="AT268" s="94"/>
      <c r="AU268" s="94"/>
      <c r="AV268" s="201"/>
      <c r="AW268" s="93"/>
      <c r="AX268" s="94"/>
      <c r="AY268" s="94"/>
      <c r="AZ268" s="201"/>
      <c r="BA268" s="93"/>
      <c r="BB268" s="94"/>
      <c r="BC268" s="94"/>
      <c r="BD268" s="201"/>
      <c r="BE268" s="93"/>
      <c r="BF268" s="94"/>
      <c r="BG268" s="94"/>
      <c r="BH268" s="201"/>
      <c r="BI268" s="93"/>
      <c r="BJ268" s="94"/>
      <c r="BK268" s="94"/>
      <c r="BL268" s="201"/>
      <c r="BM268" s="93"/>
      <c r="BN268" s="94"/>
      <c r="BO268" s="94"/>
      <c r="BP268" s="201"/>
      <c r="BQ268" s="96"/>
      <c r="BR268" s="96"/>
    </row>
    <row r="269" spans="1:70" s="150" customFormat="1" ht="25" customHeight="1">
      <c r="A269" s="170"/>
      <c r="E269" s="145"/>
      <c r="F269" s="94"/>
      <c r="G269" s="200"/>
      <c r="H269" s="201"/>
      <c r="I269" s="93"/>
      <c r="J269" s="94"/>
      <c r="K269" s="200"/>
      <c r="L269" s="201"/>
      <c r="M269" s="93"/>
      <c r="N269" s="202"/>
      <c r="O269" s="200"/>
      <c r="P269" s="201"/>
      <c r="Q269" s="93"/>
      <c r="R269" s="202"/>
      <c r="S269" s="200"/>
      <c r="T269" s="201"/>
      <c r="U269" s="93"/>
      <c r="V269" s="202"/>
      <c r="W269" s="200"/>
      <c r="X269" s="201"/>
      <c r="Y269" s="93"/>
      <c r="Z269" s="202"/>
      <c r="AA269" s="200"/>
      <c r="AB269" s="201"/>
      <c r="AC269" s="94"/>
      <c r="AD269" s="94"/>
      <c r="AE269" s="94"/>
      <c r="AF269" s="201"/>
      <c r="AG269" s="93"/>
      <c r="AH269" s="94"/>
      <c r="AI269" s="94"/>
      <c r="AJ269" s="201"/>
      <c r="AK269" s="94"/>
      <c r="AL269" s="94"/>
      <c r="AM269" s="94"/>
      <c r="AN269" s="201"/>
      <c r="AO269" s="93"/>
      <c r="AP269" s="94"/>
      <c r="AQ269" s="94"/>
      <c r="AR269" s="201"/>
      <c r="AS269" s="93"/>
      <c r="AT269" s="94"/>
      <c r="AU269" s="94"/>
      <c r="AV269" s="201"/>
      <c r="AW269" s="93"/>
      <c r="AX269" s="94"/>
      <c r="AY269" s="94"/>
      <c r="AZ269" s="201"/>
      <c r="BA269" s="93"/>
      <c r="BB269" s="94"/>
      <c r="BC269" s="94"/>
      <c r="BD269" s="201"/>
      <c r="BE269" s="93"/>
      <c r="BF269" s="94"/>
      <c r="BG269" s="94"/>
      <c r="BH269" s="201"/>
      <c r="BI269" s="93"/>
      <c r="BJ269" s="94"/>
      <c r="BK269" s="94"/>
      <c r="BL269" s="201"/>
      <c r="BM269" s="93"/>
      <c r="BN269" s="94"/>
      <c r="BO269" s="94"/>
      <c r="BP269" s="201"/>
      <c r="BQ269" s="96"/>
      <c r="BR269" s="96"/>
    </row>
    <row r="270" spans="1:70" s="150" customFormat="1" ht="25" customHeight="1">
      <c r="A270" s="170"/>
      <c r="E270" s="145"/>
      <c r="F270" s="94"/>
      <c r="G270" s="200"/>
      <c r="H270" s="201"/>
      <c r="I270" s="93"/>
      <c r="J270" s="94"/>
      <c r="K270" s="200"/>
      <c r="L270" s="201"/>
      <c r="M270" s="93"/>
      <c r="N270" s="202"/>
      <c r="O270" s="200"/>
      <c r="P270" s="201"/>
      <c r="Q270" s="93"/>
      <c r="R270" s="202"/>
      <c r="S270" s="200"/>
      <c r="T270" s="201"/>
      <c r="U270" s="93"/>
      <c r="V270" s="202"/>
      <c r="W270" s="200"/>
      <c r="X270" s="201"/>
      <c r="Y270" s="93"/>
      <c r="Z270" s="202"/>
      <c r="AA270" s="200"/>
      <c r="AB270" s="201"/>
      <c r="AC270" s="94"/>
      <c r="AD270" s="94"/>
      <c r="AE270" s="94"/>
      <c r="AF270" s="201"/>
      <c r="AG270" s="93"/>
      <c r="AH270" s="94"/>
      <c r="AI270" s="94"/>
      <c r="AJ270" s="201"/>
      <c r="AK270" s="94"/>
      <c r="AL270" s="94"/>
      <c r="AM270" s="94"/>
      <c r="AN270" s="201"/>
      <c r="AO270" s="93"/>
      <c r="AP270" s="94"/>
      <c r="AQ270" s="94"/>
      <c r="AR270" s="201"/>
      <c r="AS270" s="93"/>
      <c r="AT270" s="94"/>
      <c r="AU270" s="94"/>
      <c r="AV270" s="201"/>
      <c r="AW270" s="93"/>
      <c r="AX270" s="94"/>
      <c r="AY270" s="94"/>
      <c r="AZ270" s="201"/>
      <c r="BA270" s="93"/>
      <c r="BB270" s="94"/>
      <c r="BC270" s="94"/>
      <c r="BD270" s="201"/>
      <c r="BE270" s="93"/>
      <c r="BF270" s="94"/>
      <c r="BG270" s="94"/>
      <c r="BH270" s="201"/>
      <c r="BI270" s="93"/>
      <c r="BJ270" s="94"/>
      <c r="BK270" s="94"/>
      <c r="BL270" s="201"/>
      <c r="BM270" s="93"/>
      <c r="BN270" s="94"/>
      <c r="BO270" s="94"/>
      <c r="BP270" s="201"/>
      <c r="BQ270" s="96"/>
      <c r="BR270" s="96"/>
    </row>
    <row r="271" spans="1:70" s="150" customFormat="1" ht="25" customHeight="1">
      <c r="A271" s="170"/>
      <c r="E271" s="145"/>
      <c r="F271" s="94"/>
      <c r="G271" s="200"/>
      <c r="H271" s="201"/>
      <c r="I271" s="93"/>
      <c r="J271" s="94"/>
      <c r="K271" s="200"/>
      <c r="L271" s="201"/>
      <c r="M271" s="93"/>
      <c r="N271" s="202"/>
      <c r="O271" s="200"/>
      <c r="P271" s="201"/>
      <c r="Q271" s="93"/>
      <c r="R271" s="202"/>
      <c r="S271" s="200"/>
      <c r="T271" s="201"/>
      <c r="U271" s="93"/>
      <c r="V271" s="202"/>
      <c r="W271" s="200"/>
      <c r="X271" s="201"/>
      <c r="Y271" s="93"/>
      <c r="Z271" s="202"/>
      <c r="AA271" s="200"/>
      <c r="AB271" s="201"/>
      <c r="AC271" s="94"/>
      <c r="AD271" s="94"/>
      <c r="AE271" s="94"/>
      <c r="AF271" s="201"/>
      <c r="AG271" s="93"/>
      <c r="AH271" s="94"/>
      <c r="AI271" s="94"/>
      <c r="AJ271" s="201"/>
      <c r="AK271" s="94"/>
      <c r="AL271" s="94"/>
      <c r="AM271" s="94"/>
      <c r="AN271" s="201"/>
      <c r="AO271" s="93"/>
      <c r="AP271" s="94"/>
      <c r="AQ271" s="94"/>
      <c r="AR271" s="201"/>
      <c r="AS271" s="93"/>
      <c r="AT271" s="94"/>
      <c r="AU271" s="94"/>
      <c r="AV271" s="201"/>
      <c r="AW271" s="93"/>
      <c r="AX271" s="94"/>
      <c r="AY271" s="94"/>
      <c r="AZ271" s="201"/>
      <c r="BA271" s="93"/>
      <c r="BB271" s="94"/>
      <c r="BC271" s="94"/>
      <c r="BD271" s="201"/>
      <c r="BE271" s="93"/>
      <c r="BF271" s="94"/>
      <c r="BG271" s="94"/>
      <c r="BH271" s="201"/>
      <c r="BI271" s="93"/>
      <c r="BJ271" s="94"/>
      <c r="BK271" s="94"/>
      <c r="BL271" s="201"/>
      <c r="BM271" s="93"/>
      <c r="BN271" s="94"/>
      <c r="BO271" s="94"/>
      <c r="BP271" s="201"/>
      <c r="BQ271" s="96"/>
      <c r="BR271" s="96"/>
    </row>
    <row r="272" spans="1:70" s="150" customFormat="1" ht="25" customHeight="1">
      <c r="A272" s="170"/>
      <c r="E272" s="145"/>
      <c r="F272" s="94"/>
      <c r="G272" s="200"/>
      <c r="H272" s="201"/>
      <c r="I272" s="93"/>
      <c r="J272" s="94"/>
      <c r="K272" s="200"/>
      <c r="L272" s="201"/>
      <c r="M272" s="93"/>
      <c r="N272" s="202"/>
      <c r="O272" s="200"/>
      <c r="P272" s="201"/>
      <c r="Q272" s="93"/>
      <c r="R272" s="202"/>
      <c r="S272" s="200"/>
      <c r="T272" s="201"/>
      <c r="U272" s="93"/>
      <c r="V272" s="202"/>
      <c r="W272" s="200"/>
      <c r="X272" s="201"/>
      <c r="Y272" s="93"/>
      <c r="Z272" s="202"/>
      <c r="AA272" s="200"/>
      <c r="AB272" s="201"/>
      <c r="AC272" s="94"/>
      <c r="AD272" s="94"/>
      <c r="AE272" s="94"/>
      <c r="AF272" s="201"/>
      <c r="AG272" s="93"/>
      <c r="AH272" s="94"/>
      <c r="AI272" s="94"/>
      <c r="AJ272" s="201"/>
      <c r="AK272" s="94"/>
      <c r="AL272" s="94"/>
      <c r="AM272" s="94"/>
      <c r="AN272" s="201"/>
      <c r="AO272" s="93"/>
      <c r="AP272" s="94"/>
      <c r="AQ272" s="94"/>
      <c r="AR272" s="201"/>
      <c r="AS272" s="93"/>
      <c r="AT272" s="94"/>
      <c r="AU272" s="94"/>
      <c r="AV272" s="201"/>
      <c r="AW272" s="93"/>
      <c r="AX272" s="94"/>
      <c r="AY272" s="94"/>
      <c r="AZ272" s="201"/>
      <c r="BA272" s="93"/>
      <c r="BB272" s="94"/>
      <c r="BC272" s="94"/>
      <c r="BD272" s="201"/>
      <c r="BE272" s="93"/>
      <c r="BF272" s="94"/>
      <c r="BG272" s="94"/>
      <c r="BH272" s="201"/>
      <c r="BI272" s="93"/>
      <c r="BJ272" s="94"/>
      <c r="BK272" s="94"/>
      <c r="BL272" s="201"/>
      <c r="BM272" s="93"/>
      <c r="BN272" s="94"/>
      <c r="BO272" s="94"/>
      <c r="BP272" s="201"/>
      <c r="BQ272" s="96"/>
      <c r="BR272" s="96"/>
    </row>
    <row r="273" spans="1:70" s="150" customFormat="1" ht="25" customHeight="1">
      <c r="A273" s="170"/>
      <c r="E273" s="145"/>
      <c r="F273" s="94"/>
      <c r="G273" s="200"/>
      <c r="H273" s="201"/>
      <c r="I273" s="93"/>
      <c r="J273" s="94"/>
      <c r="K273" s="200"/>
      <c r="L273" s="201"/>
      <c r="M273" s="93"/>
      <c r="N273" s="202"/>
      <c r="O273" s="200"/>
      <c r="P273" s="201"/>
      <c r="Q273" s="93"/>
      <c r="R273" s="202"/>
      <c r="S273" s="200"/>
      <c r="T273" s="201"/>
      <c r="U273" s="93"/>
      <c r="V273" s="202"/>
      <c r="W273" s="200"/>
      <c r="X273" s="201"/>
      <c r="Y273" s="93"/>
      <c r="Z273" s="202"/>
      <c r="AA273" s="200"/>
      <c r="AB273" s="201"/>
      <c r="AC273" s="94"/>
      <c r="AD273" s="94"/>
      <c r="AE273" s="94"/>
      <c r="AF273" s="201"/>
      <c r="AG273" s="93"/>
      <c r="AH273" s="94"/>
      <c r="AI273" s="94"/>
      <c r="AJ273" s="201"/>
      <c r="AK273" s="94"/>
      <c r="AL273" s="94"/>
      <c r="AM273" s="94"/>
      <c r="AN273" s="201"/>
      <c r="AO273" s="93"/>
      <c r="AP273" s="94"/>
      <c r="AQ273" s="94"/>
      <c r="AR273" s="201"/>
      <c r="AS273" s="93"/>
      <c r="AT273" s="94"/>
      <c r="AU273" s="94"/>
      <c r="AV273" s="201"/>
      <c r="AW273" s="93"/>
      <c r="AX273" s="94"/>
      <c r="AY273" s="94"/>
      <c r="AZ273" s="201"/>
      <c r="BA273" s="93"/>
      <c r="BB273" s="94"/>
      <c r="BC273" s="94"/>
      <c r="BD273" s="201"/>
      <c r="BE273" s="93"/>
      <c r="BF273" s="94"/>
      <c r="BG273" s="94"/>
      <c r="BH273" s="201"/>
      <c r="BI273" s="93"/>
      <c r="BJ273" s="94"/>
      <c r="BK273" s="94"/>
      <c r="BL273" s="201"/>
      <c r="BM273" s="93"/>
      <c r="BN273" s="94"/>
      <c r="BO273" s="94"/>
      <c r="BP273" s="201"/>
      <c r="BQ273" s="96"/>
      <c r="BR273" s="96"/>
    </row>
    <row r="274" spans="1:70" s="150" customFormat="1" ht="25" customHeight="1">
      <c r="A274" s="170"/>
      <c r="E274" s="145"/>
      <c r="F274" s="94"/>
      <c r="G274" s="200"/>
      <c r="H274" s="201"/>
      <c r="I274" s="93"/>
      <c r="J274" s="94"/>
      <c r="K274" s="200"/>
      <c r="L274" s="201"/>
      <c r="M274" s="93"/>
      <c r="N274" s="202"/>
      <c r="O274" s="200"/>
      <c r="P274" s="201"/>
      <c r="Q274" s="93"/>
      <c r="R274" s="202"/>
      <c r="S274" s="200"/>
      <c r="T274" s="201"/>
      <c r="U274" s="93"/>
      <c r="V274" s="202"/>
      <c r="W274" s="200"/>
      <c r="X274" s="201"/>
      <c r="Y274" s="93"/>
      <c r="Z274" s="202"/>
      <c r="AA274" s="200"/>
      <c r="AB274" s="201"/>
      <c r="AC274" s="94"/>
      <c r="AD274" s="94"/>
      <c r="AE274" s="94"/>
      <c r="AF274" s="201"/>
      <c r="AG274" s="93"/>
      <c r="AH274" s="94"/>
      <c r="AI274" s="94"/>
      <c r="AJ274" s="201"/>
      <c r="AK274" s="94"/>
      <c r="AL274" s="94"/>
      <c r="AM274" s="94"/>
      <c r="AN274" s="201"/>
      <c r="AO274" s="93"/>
      <c r="AP274" s="94"/>
      <c r="AQ274" s="94"/>
      <c r="AR274" s="201"/>
      <c r="AS274" s="93"/>
      <c r="AT274" s="94"/>
      <c r="AU274" s="94"/>
      <c r="AV274" s="201"/>
      <c r="AW274" s="93"/>
      <c r="AX274" s="94"/>
      <c r="AY274" s="94"/>
      <c r="AZ274" s="201"/>
      <c r="BA274" s="93"/>
      <c r="BB274" s="94"/>
      <c r="BC274" s="94"/>
      <c r="BD274" s="201"/>
      <c r="BE274" s="93"/>
      <c r="BF274" s="94"/>
      <c r="BG274" s="94"/>
      <c r="BH274" s="201"/>
      <c r="BI274" s="93"/>
      <c r="BJ274" s="94"/>
      <c r="BK274" s="94"/>
      <c r="BL274" s="201"/>
      <c r="BM274" s="93"/>
      <c r="BN274" s="94"/>
      <c r="BO274" s="94"/>
      <c r="BP274" s="201"/>
      <c r="BQ274" s="96"/>
      <c r="BR274" s="96"/>
    </row>
    <row r="275" spans="1:70" s="150" customFormat="1" ht="25" customHeight="1">
      <c r="A275" s="170"/>
      <c r="E275" s="145"/>
      <c r="F275" s="94"/>
      <c r="G275" s="200"/>
      <c r="H275" s="201"/>
      <c r="I275" s="93"/>
      <c r="J275" s="94"/>
      <c r="K275" s="200"/>
      <c r="L275" s="201"/>
      <c r="M275" s="93"/>
      <c r="N275" s="202"/>
      <c r="O275" s="200"/>
      <c r="P275" s="201"/>
      <c r="Q275" s="93"/>
      <c r="R275" s="202"/>
      <c r="S275" s="200"/>
      <c r="T275" s="201"/>
      <c r="U275" s="93"/>
      <c r="V275" s="202"/>
      <c r="W275" s="200"/>
      <c r="X275" s="201"/>
      <c r="Y275" s="93"/>
      <c r="Z275" s="202"/>
      <c r="AA275" s="200"/>
      <c r="AB275" s="201"/>
      <c r="AC275" s="94"/>
      <c r="AD275" s="94"/>
      <c r="AE275" s="94"/>
      <c r="AF275" s="201"/>
      <c r="AG275" s="93"/>
      <c r="AH275" s="94"/>
      <c r="AI275" s="94"/>
      <c r="AJ275" s="201"/>
      <c r="AK275" s="94"/>
      <c r="AL275" s="94"/>
      <c r="AM275" s="94"/>
      <c r="AN275" s="201"/>
      <c r="AO275" s="93"/>
      <c r="AP275" s="94"/>
      <c r="AQ275" s="94"/>
      <c r="AR275" s="201"/>
      <c r="AS275" s="93"/>
      <c r="AT275" s="94"/>
      <c r="AU275" s="94"/>
      <c r="AV275" s="201"/>
      <c r="AW275" s="93"/>
      <c r="AX275" s="94"/>
      <c r="AY275" s="94"/>
      <c r="AZ275" s="201"/>
      <c r="BA275" s="93"/>
      <c r="BB275" s="94"/>
      <c r="BC275" s="94"/>
      <c r="BD275" s="201"/>
      <c r="BE275" s="93"/>
      <c r="BF275" s="94"/>
      <c r="BG275" s="94"/>
      <c r="BH275" s="201"/>
      <c r="BI275" s="93"/>
      <c r="BJ275" s="94"/>
      <c r="BK275" s="94"/>
      <c r="BL275" s="201"/>
      <c r="BM275" s="93"/>
      <c r="BN275" s="94"/>
      <c r="BO275" s="94"/>
      <c r="BP275" s="201"/>
      <c r="BQ275" s="96"/>
      <c r="BR275" s="96"/>
    </row>
    <row r="276" spans="1:70" s="150" customFormat="1" ht="25" customHeight="1">
      <c r="A276" s="170"/>
      <c r="E276" s="145"/>
      <c r="F276" s="94"/>
      <c r="G276" s="200"/>
      <c r="H276" s="201"/>
      <c r="I276" s="93"/>
      <c r="J276" s="94"/>
      <c r="K276" s="200"/>
      <c r="L276" s="201"/>
      <c r="M276" s="93"/>
      <c r="N276" s="202"/>
      <c r="O276" s="200"/>
      <c r="P276" s="201"/>
      <c r="Q276" s="93"/>
      <c r="R276" s="202"/>
      <c r="S276" s="200"/>
      <c r="T276" s="201"/>
      <c r="U276" s="93"/>
      <c r="V276" s="202"/>
      <c r="W276" s="200"/>
      <c r="X276" s="201"/>
      <c r="Y276" s="93"/>
      <c r="Z276" s="202"/>
      <c r="AA276" s="200"/>
      <c r="AB276" s="201"/>
      <c r="AC276" s="94"/>
      <c r="AD276" s="94"/>
      <c r="AE276" s="94"/>
      <c r="AF276" s="201"/>
      <c r="AG276" s="93"/>
      <c r="AH276" s="94"/>
      <c r="AI276" s="94"/>
      <c r="AJ276" s="201"/>
      <c r="AK276" s="94"/>
      <c r="AL276" s="94"/>
      <c r="AM276" s="94"/>
      <c r="AN276" s="201"/>
      <c r="AO276" s="93"/>
      <c r="AP276" s="94"/>
      <c r="AQ276" s="94"/>
      <c r="AR276" s="201"/>
      <c r="AS276" s="93"/>
      <c r="AT276" s="94"/>
      <c r="AU276" s="94"/>
      <c r="AV276" s="201"/>
      <c r="AW276" s="93"/>
      <c r="AX276" s="94"/>
      <c r="AY276" s="94"/>
      <c r="AZ276" s="201"/>
      <c r="BA276" s="93"/>
      <c r="BB276" s="94"/>
      <c r="BC276" s="94"/>
      <c r="BD276" s="201"/>
      <c r="BE276" s="93"/>
      <c r="BF276" s="94"/>
      <c r="BG276" s="94"/>
      <c r="BH276" s="201"/>
      <c r="BI276" s="93"/>
      <c r="BJ276" s="94"/>
      <c r="BK276" s="94"/>
      <c r="BL276" s="201"/>
      <c r="BM276" s="93"/>
      <c r="BN276" s="94"/>
      <c r="BO276" s="94"/>
      <c r="BP276" s="201"/>
      <c r="BQ276" s="96"/>
      <c r="BR276" s="96"/>
    </row>
    <row r="277" spans="1:70" s="150" customFormat="1" ht="25" customHeight="1">
      <c r="A277" s="170"/>
      <c r="E277" s="145"/>
      <c r="F277" s="94"/>
      <c r="G277" s="200"/>
      <c r="H277" s="201"/>
      <c r="I277" s="93"/>
      <c r="J277" s="94"/>
      <c r="K277" s="200"/>
      <c r="L277" s="201"/>
      <c r="M277" s="93"/>
      <c r="N277" s="202"/>
      <c r="O277" s="200"/>
      <c r="P277" s="201"/>
      <c r="Q277" s="93"/>
      <c r="R277" s="202"/>
      <c r="S277" s="200"/>
      <c r="T277" s="201"/>
      <c r="U277" s="93"/>
      <c r="V277" s="202"/>
      <c r="W277" s="200"/>
      <c r="X277" s="201"/>
      <c r="Y277" s="93"/>
      <c r="Z277" s="202"/>
      <c r="AA277" s="200"/>
      <c r="AB277" s="201"/>
      <c r="AC277" s="94"/>
      <c r="AD277" s="94"/>
      <c r="AE277" s="94"/>
      <c r="AF277" s="201"/>
      <c r="AG277" s="93"/>
      <c r="AH277" s="94"/>
      <c r="AI277" s="94"/>
      <c r="AJ277" s="201"/>
      <c r="AK277" s="94"/>
      <c r="AL277" s="94"/>
      <c r="AM277" s="94"/>
      <c r="AN277" s="201"/>
      <c r="AO277" s="93"/>
      <c r="AP277" s="94"/>
      <c r="AQ277" s="94"/>
      <c r="AR277" s="201"/>
      <c r="AS277" s="93"/>
      <c r="AT277" s="94"/>
      <c r="AU277" s="94"/>
      <c r="AV277" s="201"/>
      <c r="AW277" s="93"/>
      <c r="AX277" s="94"/>
      <c r="AY277" s="94"/>
      <c r="AZ277" s="201"/>
      <c r="BA277" s="93"/>
      <c r="BB277" s="94"/>
      <c r="BC277" s="94"/>
      <c r="BD277" s="201"/>
      <c r="BE277" s="93"/>
      <c r="BF277" s="94"/>
      <c r="BG277" s="94"/>
      <c r="BH277" s="201"/>
      <c r="BI277" s="93"/>
      <c r="BJ277" s="94"/>
      <c r="BK277" s="94"/>
      <c r="BL277" s="201"/>
      <c r="BM277" s="93"/>
      <c r="BN277" s="94"/>
      <c r="BO277" s="94"/>
      <c r="BP277" s="201"/>
      <c r="BQ277" s="96"/>
      <c r="BR277" s="96"/>
    </row>
    <row r="278" spans="1:70" s="150" customFormat="1" ht="25" customHeight="1">
      <c r="A278" s="170"/>
      <c r="E278" s="145"/>
      <c r="F278" s="94"/>
      <c r="G278" s="200"/>
      <c r="H278" s="201"/>
      <c r="I278" s="93"/>
      <c r="J278" s="94"/>
      <c r="K278" s="200"/>
      <c r="L278" s="201"/>
      <c r="M278" s="93"/>
      <c r="N278" s="202"/>
      <c r="O278" s="200"/>
      <c r="P278" s="201"/>
      <c r="Q278" s="93"/>
      <c r="R278" s="202"/>
      <c r="S278" s="200"/>
      <c r="T278" s="201"/>
      <c r="U278" s="93"/>
      <c r="V278" s="202"/>
      <c r="W278" s="200"/>
      <c r="X278" s="201"/>
      <c r="Y278" s="93"/>
      <c r="Z278" s="202"/>
      <c r="AA278" s="200"/>
      <c r="AB278" s="201"/>
      <c r="AC278" s="94"/>
      <c r="AD278" s="94"/>
      <c r="AE278" s="94"/>
      <c r="AF278" s="201"/>
      <c r="AG278" s="93"/>
      <c r="AH278" s="94"/>
      <c r="AI278" s="94"/>
      <c r="AJ278" s="201"/>
      <c r="AK278" s="94"/>
      <c r="AL278" s="94"/>
      <c r="AM278" s="94"/>
      <c r="AN278" s="201"/>
      <c r="AO278" s="93"/>
      <c r="AP278" s="94"/>
      <c r="AQ278" s="94"/>
      <c r="AR278" s="201"/>
      <c r="AS278" s="93"/>
      <c r="AT278" s="94"/>
      <c r="AU278" s="94"/>
      <c r="AV278" s="201"/>
      <c r="AW278" s="93"/>
      <c r="AX278" s="94"/>
      <c r="AY278" s="94"/>
      <c r="AZ278" s="201"/>
      <c r="BA278" s="93"/>
      <c r="BB278" s="94"/>
      <c r="BC278" s="94"/>
      <c r="BD278" s="201"/>
      <c r="BE278" s="93"/>
      <c r="BF278" s="94"/>
      <c r="BG278" s="94"/>
      <c r="BH278" s="201"/>
      <c r="BI278" s="93"/>
      <c r="BJ278" s="94"/>
      <c r="BK278" s="94"/>
      <c r="BL278" s="201"/>
      <c r="BM278" s="93"/>
      <c r="BN278" s="94"/>
      <c r="BO278" s="94"/>
      <c r="BP278" s="201"/>
      <c r="BQ278" s="96"/>
      <c r="BR278" s="96"/>
    </row>
    <row r="279" spans="1:70" s="150" customFormat="1" ht="25" customHeight="1">
      <c r="A279" s="170"/>
      <c r="E279" s="145"/>
      <c r="F279" s="94"/>
      <c r="G279" s="200"/>
      <c r="H279" s="201"/>
      <c r="I279" s="93"/>
      <c r="J279" s="94"/>
      <c r="K279" s="200"/>
      <c r="L279" s="201"/>
      <c r="M279" s="93"/>
      <c r="N279" s="202"/>
      <c r="O279" s="200"/>
      <c r="P279" s="201"/>
      <c r="Q279" s="93"/>
      <c r="R279" s="202"/>
      <c r="S279" s="200"/>
      <c r="T279" s="201"/>
      <c r="U279" s="93"/>
      <c r="V279" s="202"/>
      <c r="W279" s="200"/>
      <c r="X279" s="201"/>
      <c r="Y279" s="93"/>
      <c r="Z279" s="202"/>
      <c r="AA279" s="200"/>
      <c r="AB279" s="201"/>
      <c r="AC279" s="94"/>
      <c r="AD279" s="94"/>
      <c r="AE279" s="94"/>
      <c r="AF279" s="201"/>
      <c r="AG279" s="93"/>
      <c r="AH279" s="94"/>
      <c r="AI279" s="94"/>
      <c r="AJ279" s="201"/>
      <c r="AK279" s="94"/>
      <c r="AL279" s="94"/>
      <c r="AM279" s="94"/>
      <c r="AN279" s="201"/>
      <c r="AO279" s="93"/>
      <c r="AP279" s="94"/>
      <c r="AQ279" s="94"/>
      <c r="AR279" s="201"/>
      <c r="AS279" s="93"/>
      <c r="AT279" s="94"/>
      <c r="AU279" s="94"/>
      <c r="AV279" s="201"/>
      <c r="AW279" s="93"/>
      <c r="AX279" s="94"/>
      <c r="AY279" s="94"/>
      <c r="AZ279" s="201"/>
      <c r="BA279" s="93"/>
      <c r="BB279" s="94"/>
      <c r="BC279" s="94"/>
      <c r="BD279" s="201"/>
      <c r="BE279" s="93"/>
      <c r="BF279" s="94"/>
      <c r="BG279" s="94"/>
      <c r="BH279" s="201"/>
      <c r="BI279" s="93"/>
      <c r="BJ279" s="94"/>
      <c r="BK279" s="94"/>
      <c r="BL279" s="201"/>
      <c r="BM279" s="93"/>
      <c r="BN279" s="94"/>
      <c r="BO279" s="94"/>
      <c r="BP279" s="201"/>
      <c r="BQ279" s="96"/>
      <c r="BR279" s="96"/>
    </row>
    <row r="280" spans="1:70" s="150" customFormat="1" ht="25" customHeight="1">
      <c r="A280" s="170"/>
      <c r="E280" s="145"/>
      <c r="F280" s="94"/>
      <c r="G280" s="200"/>
      <c r="H280" s="201"/>
      <c r="I280" s="93"/>
      <c r="J280" s="94"/>
      <c r="K280" s="200"/>
      <c r="L280" s="201"/>
      <c r="M280" s="93"/>
      <c r="N280" s="202"/>
      <c r="O280" s="200"/>
      <c r="P280" s="201"/>
      <c r="Q280" s="93"/>
      <c r="R280" s="202"/>
      <c r="S280" s="200"/>
      <c r="T280" s="201"/>
      <c r="U280" s="93"/>
      <c r="V280" s="202"/>
      <c r="W280" s="200"/>
      <c r="X280" s="201"/>
      <c r="Y280" s="93"/>
      <c r="Z280" s="202"/>
      <c r="AA280" s="200"/>
      <c r="AB280" s="201"/>
      <c r="AC280" s="94"/>
      <c r="AD280" s="94"/>
      <c r="AE280" s="94"/>
      <c r="AF280" s="201"/>
      <c r="AG280" s="93"/>
      <c r="AH280" s="94"/>
      <c r="AI280" s="94"/>
      <c r="AJ280" s="201"/>
      <c r="AK280" s="94"/>
      <c r="AL280" s="94"/>
      <c r="AM280" s="94"/>
      <c r="AN280" s="201"/>
      <c r="AO280" s="93"/>
      <c r="AP280" s="94"/>
      <c r="AQ280" s="94"/>
      <c r="AR280" s="201"/>
      <c r="AS280" s="93"/>
      <c r="AT280" s="94"/>
      <c r="AU280" s="94"/>
      <c r="AV280" s="201"/>
      <c r="AW280" s="93"/>
      <c r="AX280" s="94"/>
      <c r="AY280" s="94"/>
      <c r="AZ280" s="201"/>
      <c r="BA280" s="93"/>
      <c r="BB280" s="94"/>
      <c r="BC280" s="94"/>
      <c r="BD280" s="201"/>
      <c r="BE280" s="93"/>
      <c r="BF280" s="94"/>
      <c r="BG280" s="94"/>
      <c r="BH280" s="201"/>
      <c r="BI280" s="93"/>
      <c r="BJ280" s="94"/>
      <c r="BK280" s="94"/>
      <c r="BL280" s="201"/>
      <c r="BM280" s="93"/>
      <c r="BN280" s="94"/>
      <c r="BO280" s="94"/>
      <c r="BP280" s="201"/>
      <c r="BQ280" s="96"/>
      <c r="BR280" s="96"/>
    </row>
    <row r="281" spans="1:70" s="150" customFormat="1" ht="25" customHeight="1">
      <c r="A281" s="170"/>
      <c r="E281" s="145"/>
      <c r="F281" s="94"/>
      <c r="G281" s="200"/>
      <c r="H281" s="201"/>
      <c r="I281" s="93"/>
      <c r="J281" s="94"/>
      <c r="K281" s="200"/>
      <c r="L281" s="201"/>
      <c r="M281" s="93"/>
      <c r="N281" s="202"/>
      <c r="O281" s="200"/>
      <c r="P281" s="201"/>
      <c r="Q281" s="93"/>
      <c r="R281" s="202"/>
      <c r="S281" s="200"/>
      <c r="T281" s="201"/>
      <c r="U281" s="93"/>
      <c r="V281" s="202"/>
      <c r="W281" s="200"/>
      <c r="X281" s="201"/>
      <c r="Y281" s="93"/>
      <c r="Z281" s="202"/>
      <c r="AA281" s="200"/>
      <c r="AB281" s="201"/>
      <c r="AC281" s="94"/>
      <c r="AD281" s="94"/>
      <c r="AE281" s="94"/>
      <c r="AF281" s="201"/>
      <c r="AG281" s="93"/>
      <c r="AH281" s="94"/>
      <c r="AI281" s="94"/>
      <c r="AJ281" s="201"/>
      <c r="AK281" s="94"/>
      <c r="AL281" s="94"/>
      <c r="AM281" s="94"/>
      <c r="AN281" s="201"/>
      <c r="AO281" s="93"/>
      <c r="AP281" s="94"/>
      <c r="AQ281" s="94"/>
      <c r="AR281" s="201"/>
      <c r="AS281" s="93"/>
      <c r="AT281" s="94"/>
      <c r="AU281" s="94"/>
      <c r="AV281" s="201"/>
      <c r="AW281" s="93"/>
      <c r="AX281" s="94"/>
      <c r="AY281" s="94"/>
      <c r="AZ281" s="201"/>
      <c r="BA281" s="93"/>
      <c r="BB281" s="94"/>
      <c r="BC281" s="94"/>
      <c r="BD281" s="201"/>
      <c r="BE281" s="93"/>
      <c r="BF281" s="94"/>
      <c r="BG281" s="94"/>
      <c r="BH281" s="201"/>
      <c r="BI281" s="93"/>
      <c r="BJ281" s="94"/>
      <c r="BK281" s="94"/>
      <c r="BL281" s="201"/>
      <c r="BM281" s="93"/>
      <c r="BN281" s="94"/>
      <c r="BO281" s="94"/>
      <c r="BP281" s="201"/>
      <c r="BQ281" s="96"/>
      <c r="BR281" s="96"/>
    </row>
    <row r="282" spans="1:70" s="150" customFormat="1" ht="25" customHeight="1">
      <c r="A282" s="170"/>
      <c r="E282" s="145"/>
      <c r="F282" s="94"/>
      <c r="G282" s="200"/>
      <c r="H282" s="201"/>
      <c r="I282" s="93"/>
      <c r="J282" s="94"/>
      <c r="K282" s="200"/>
      <c r="L282" s="201"/>
      <c r="M282" s="93"/>
      <c r="N282" s="202"/>
      <c r="O282" s="200"/>
      <c r="P282" s="201"/>
      <c r="Q282" s="93"/>
      <c r="R282" s="202"/>
      <c r="S282" s="200"/>
      <c r="T282" s="201"/>
      <c r="U282" s="93"/>
      <c r="V282" s="202"/>
      <c r="W282" s="200"/>
      <c r="X282" s="201"/>
      <c r="Y282" s="93"/>
      <c r="Z282" s="202"/>
      <c r="AA282" s="200"/>
      <c r="AB282" s="201"/>
      <c r="AC282" s="94"/>
      <c r="AD282" s="94"/>
      <c r="AE282" s="94"/>
      <c r="AF282" s="201"/>
      <c r="AG282" s="93"/>
      <c r="AH282" s="94"/>
      <c r="AI282" s="94"/>
      <c r="AJ282" s="201"/>
      <c r="AK282" s="94"/>
      <c r="AL282" s="94"/>
      <c r="AM282" s="94"/>
      <c r="AN282" s="201"/>
      <c r="AO282" s="93"/>
      <c r="AP282" s="94"/>
      <c r="AQ282" s="94"/>
      <c r="AR282" s="201"/>
      <c r="AS282" s="93"/>
      <c r="AT282" s="94"/>
      <c r="AU282" s="94"/>
      <c r="AV282" s="201"/>
      <c r="AW282" s="93"/>
      <c r="AX282" s="94"/>
      <c r="AY282" s="94"/>
      <c r="AZ282" s="201"/>
      <c r="BA282" s="93"/>
      <c r="BB282" s="94"/>
      <c r="BC282" s="94"/>
      <c r="BD282" s="201"/>
      <c r="BE282" s="93"/>
      <c r="BF282" s="94"/>
      <c r="BG282" s="94"/>
      <c r="BH282" s="201"/>
      <c r="BI282" s="93"/>
      <c r="BJ282" s="94"/>
      <c r="BK282" s="94"/>
      <c r="BL282" s="201"/>
      <c r="BM282" s="93"/>
      <c r="BN282" s="94"/>
      <c r="BO282" s="94"/>
      <c r="BP282" s="201"/>
      <c r="BQ282" s="96"/>
      <c r="BR282" s="96"/>
    </row>
    <row r="283" spans="1:70" s="150" customFormat="1" ht="25" customHeight="1">
      <c r="A283" s="170"/>
      <c r="E283" s="145"/>
      <c r="F283" s="94"/>
      <c r="G283" s="200"/>
      <c r="H283" s="201"/>
      <c r="I283" s="93"/>
      <c r="J283" s="94"/>
      <c r="K283" s="200"/>
      <c r="L283" s="201"/>
      <c r="M283" s="93"/>
      <c r="N283" s="202"/>
      <c r="O283" s="200"/>
      <c r="P283" s="201"/>
      <c r="Q283" s="93"/>
      <c r="R283" s="202"/>
      <c r="S283" s="200"/>
      <c r="T283" s="201"/>
      <c r="U283" s="93"/>
      <c r="V283" s="202"/>
      <c r="W283" s="200"/>
      <c r="X283" s="201"/>
      <c r="Y283" s="93"/>
      <c r="Z283" s="202"/>
      <c r="AA283" s="200"/>
      <c r="AB283" s="201"/>
      <c r="AC283" s="94"/>
      <c r="AD283" s="94"/>
      <c r="AE283" s="94"/>
      <c r="AF283" s="201"/>
      <c r="AG283" s="93"/>
      <c r="AH283" s="94"/>
      <c r="AI283" s="94"/>
      <c r="AJ283" s="201"/>
      <c r="AK283" s="94"/>
      <c r="AL283" s="94"/>
      <c r="AM283" s="94"/>
      <c r="AN283" s="201"/>
      <c r="AO283" s="93"/>
      <c r="AP283" s="94"/>
      <c r="AQ283" s="94"/>
      <c r="AR283" s="201"/>
      <c r="AS283" s="93"/>
      <c r="AT283" s="94"/>
      <c r="AU283" s="94"/>
      <c r="AV283" s="201"/>
      <c r="AW283" s="93"/>
      <c r="AX283" s="94"/>
      <c r="AY283" s="94"/>
      <c r="AZ283" s="201"/>
      <c r="BA283" s="93"/>
      <c r="BB283" s="94"/>
      <c r="BC283" s="94"/>
      <c r="BD283" s="201"/>
      <c r="BE283" s="93"/>
      <c r="BF283" s="94"/>
      <c r="BG283" s="94"/>
      <c r="BH283" s="201"/>
      <c r="BI283" s="93"/>
      <c r="BJ283" s="94"/>
      <c r="BK283" s="94"/>
      <c r="BL283" s="201"/>
      <c r="BM283" s="93"/>
      <c r="BN283" s="94"/>
      <c r="BO283" s="94"/>
      <c r="BP283" s="201"/>
      <c r="BQ283" s="96"/>
      <c r="BR283" s="96"/>
    </row>
    <row r="284" spans="1:70" s="150" customFormat="1" ht="25" customHeight="1">
      <c r="A284" s="170"/>
      <c r="E284" s="145"/>
      <c r="F284" s="94"/>
      <c r="G284" s="200"/>
      <c r="H284" s="201"/>
      <c r="I284" s="93"/>
      <c r="J284" s="94"/>
      <c r="K284" s="200"/>
      <c r="L284" s="201"/>
      <c r="M284" s="93"/>
      <c r="N284" s="202"/>
      <c r="O284" s="200"/>
      <c r="P284" s="201"/>
      <c r="Q284" s="93"/>
      <c r="R284" s="202"/>
      <c r="S284" s="200"/>
      <c r="T284" s="201"/>
      <c r="U284" s="93"/>
      <c r="V284" s="202"/>
      <c r="W284" s="200"/>
      <c r="X284" s="201"/>
      <c r="Y284" s="93"/>
      <c r="Z284" s="202"/>
      <c r="AA284" s="200"/>
      <c r="AB284" s="201"/>
      <c r="AC284" s="94"/>
      <c r="AD284" s="94"/>
      <c r="AE284" s="94"/>
      <c r="AF284" s="201"/>
      <c r="AG284" s="93"/>
      <c r="AH284" s="94"/>
      <c r="AI284" s="94"/>
      <c r="AJ284" s="201"/>
      <c r="AK284" s="94"/>
      <c r="AL284" s="94"/>
      <c r="AM284" s="94"/>
      <c r="AN284" s="201"/>
      <c r="AO284" s="93"/>
      <c r="AP284" s="94"/>
      <c r="AQ284" s="94"/>
      <c r="AR284" s="201"/>
      <c r="AS284" s="93"/>
      <c r="AT284" s="94"/>
      <c r="AU284" s="94"/>
      <c r="AV284" s="201"/>
      <c r="AW284" s="93"/>
      <c r="AX284" s="94"/>
      <c r="AY284" s="94"/>
      <c r="AZ284" s="201"/>
      <c r="BA284" s="93"/>
      <c r="BB284" s="94"/>
      <c r="BC284" s="94"/>
      <c r="BD284" s="201"/>
      <c r="BE284" s="93"/>
      <c r="BF284" s="94"/>
      <c r="BG284" s="94"/>
      <c r="BH284" s="201"/>
      <c r="BI284" s="93"/>
      <c r="BJ284" s="94"/>
      <c r="BK284" s="94"/>
      <c r="BL284" s="201"/>
      <c r="BM284" s="93"/>
      <c r="BN284" s="94"/>
      <c r="BO284" s="94"/>
      <c r="BP284" s="201"/>
      <c r="BQ284" s="96"/>
      <c r="BR284" s="96"/>
    </row>
    <row r="285" spans="1:70" s="150" customFormat="1" ht="25" customHeight="1">
      <c r="A285" s="170"/>
      <c r="E285" s="145"/>
      <c r="F285" s="94"/>
      <c r="G285" s="200"/>
      <c r="H285" s="201"/>
      <c r="I285" s="93"/>
      <c r="J285" s="94"/>
      <c r="K285" s="200"/>
      <c r="L285" s="201"/>
      <c r="M285" s="93"/>
      <c r="N285" s="202"/>
      <c r="O285" s="200"/>
      <c r="P285" s="201"/>
      <c r="Q285" s="93"/>
      <c r="R285" s="202"/>
      <c r="S285" s="200"/>
      <c r="T285" s="201"/>
      <c r="U285" s="93"/>
      <c r="V285" s="202"/>
      <c r="W285" s="200"/>
      <c r="X285" s="201"/>
      <c r="Y285" s="93"/>
      <c r="Z285" s="202"/>
      <c r="AA285" s="200"/>
      <c r="AB285" s="201"/>
      <c r="AC285" s="94"/>
      <c r="AD285" s="94"/>
      <c r="AE285" s="94"/>
      <c r="AF285" s="201"/>
      <c r="AG285" s="93"/>
      <c r="AH285" s="94"/>
      <c r="AI285" s="94"/>
      <c r="AJ285" s="201"/>
      <c r="AK285" s="94"/>
      <c r="AL285" s="94"/>
      <c r="AM285" s="94"/>
      <c r="AN285" s="201"/>
      <c r="AO285" s="93"/>
      <c r="AP285" s="94"/>
      <c r="AQ285" s="94"/>
      <c r="AR285" s="201"/>
      <c r="AS285" s="93"/>
      <c r="AT285" s="94"/>
      <c r="AU285" s="94"/>
      <c r="AV285" s="201"/>
      <c r="AW285" s="93"/>
      <c r="AX285" s="94"/>
      <c r="AY285" s="94"/>
      <c r="AZ285" s="201"/>
      <c r="BA285" s="93"/>
      <c r="BB285" s="94"/>
      <c r="BC285" s="94"/>
      <c r="BD285" s="201"/>
      <c r="BE285" s="93"/>
      <c r="BF285" s="94"/>
      <c r="BG285" s="94"/>
      <c r="BH285" s="201"/>
      <c r="BI285" s="93"/>
      <c r="BJ285" s="94"/>
      <c r="BK285" s="94"/>
      <c r="BL285" s="201"/>
      <c r="BM285" s="93"/>
      <c r="BN285" s="94"/>
      <c r="BO285" s="94"/>
      <c r="BP285" s="201"/>
      <c r="BQ285" s="96"/>
      <c r="BR285" s="96"/>
    </row>
    <row r="286" spans="1:70" s="150" customFormat="1" ht="25" customHeight="1">
      <c r="A286" s="170"/>
      <c r="E286" s="145"/>
      <c r="F286" s="94"/>
      <c r="G286" s="200"/>
      <c r="H286" s="201"/>
      <c r="I286" s="93"/>
      <c r="J286" s="94"/>
      <c r="K286" s="200"/>
      <c r="L286" s="201"/>
      <c r="M286" s="93"/>
      <c r="N286" s="202"/>
      <c r="O286" s="200"/>
      <c r="P286" s="201"/>
      <c r="Q286" s="93"/>
      <c r="R286" s="202"/>
      <c r="S286" s="200"/>
      <c r="T286" s="201"/>
      <c r="U286" s="93"/>
      <c r="V286" s="202"/>
      <c r="W286" s="200"/>
      <c r="X286" s="201"/>
      <c r="Y286" s="93"/>
      <c r="Z286" s="202"/>
      <c r="AA286" s="200"/>
      <c r="AB286" s="201"/>
      <c r="AC286" s="94"/>
      <c r="AD286" s="94"/>
      <c r="AE286" s="94"/>
      <c r="AF286" s="201"/>
      <c r="AG286" s="93"/>
      <c r="AH286" s="94"/>
      <c r="AI286" s="94"/>
      <c r="AJ286" s="201"/>
      <c r="AK286" s="94"/>
      <c r="AL286" s="94"/>
      <c r="AM286" s="94"/>
      <c r="AN286" s="201"/>
      <c r="AO286" s="93"/>
      <c r="AP286" s="94"/>
      <c r="AQ286" s="94"/>
      <c r="AR286" s="201"/>
      <c r="AS286" s="93"/>
      <c r="AT286" s="94"/>
      <c r="AU286" s="94"/>
      <c r="AV286" s="201"/>
      <c r="AW286" s="93"/>
      <c r="AX286" s="94"/>
      <c r="AY286" s="94"/>
      <c r="AZ286" s="201"/>
      <c r="BA286" s="93"/>
      <c r="BB286" s="94"/>
      <c r="BC286" s="94"/>
      <c r="BD286" s="201"/>
      <c r="BE286" s="93"/>
      <c r="BF286" s="94"/>
      <c r="BG286" s="94"/>
      <c r="BH286" s="201"/>
      <c r="BI286" s="93"/>
      <c r="BJ286" s="94"/>
      <c r="BK286" s="94"/>
      <c r="BL286" s="201"/>
      <c r="BM286" s="93"/>
      <c r="BN286" s="94"/>
      <c r="BO286" s="94"/>
      <c r="BP286" s="201"/>
      <c r="BQ286" s="96"/>
      <c r="BR286" s="96"/>
    </row>
    <row r="287" spans="1:70" s="150" customFormat="1" ht="25" customHeight="1">
      <c r="A287" s="170"/>
      <c r="E287" s="145"/>
      <c r="F287" s="94"/>
      <c r="G287" s="200"/>
      <c r="H287" s="201"/>
      <c r="I287" s="93"/>
      <c r="J287" s="94"/>
      <c r="K287" s="200"/>
      <c r="L287" s="201"/>
      <c r="M287" s="93"/>
      <c r="N287" s="202"/>
      <c r="O287" s="200"/>
      <c r="P287" s="201"/>
      <c r="Q287" s="93"/>
      <c r="R287" s="202"/>
      <c r="S287" s="200"/>
      <c r="T287" s="201"/>
      <c r="U287" s="93"/>
      <c r="V287" s="202"/>
      <c r="W287" s="200"/>
      <c r="X287" s="201"/>
      <c r="Y287" s="93"/>
      <c r="Z287" s="202"/>
      <c r="AA287" s="200"/>
      <c r="AB287" s="201"/>
      <c r="AC287" s="94"/>
      <c r="AD287" s="94"/>
      <c r="AE287" s="94"/>
      <c r="AF287" s="201"/>
      <c r="AG287" s="93"/>
      <c r="AH287" s="94"/>
      <c r="AI287" s="94"/>
      <c r="AJ287" s="201"/>
      <c r="AK287" s="94"/>
      <c r="AL287" s="94"/>
      <c r="AM287" s="94"/>
      <c r="AN287" s="201"/>
      <c r="AO287" s="93"/>
      <c r="AP287" s="94"/>
      <c r="AQ287" s="94"/>
      <c r="AR287" s="201"/>
      <c r="AS287" s="93"/>
      <c r="AT287" s="94"/>
      <c r="AU287" s="94"/>
      <c r="AV287" s="201"/>
      <c r="AW287" s="93"/>
      <c r="AX287" s="94"/>
      <c r="AY287" s="94"/>
      <c r="AZ287" s="201"/>
      <c r="BA287" s="93"/>
      <c r="BB287" s="94"/>
      <c r="BC287" s="94"/>
      <c r="BD287" s="201"/>
      <c r="BE287" s="93"/>
      <c r="BF287" s="94"/>
      <c r="BG287" s="94"/>
      <c r="BH287" s="201"/>
      <c r="BI287" s="93"/>
      <c r="BJ287" s="94"/>
      <c r="BK287" s="94"/>
      <c r="BL287" s="201"/>
      <c r="BM287" s="93"/>
      <c r="BN287" s="94"/>
      <c r="BO287" s="94"/>
      <c r="BP287" s="201"/>
      <c r="BQ287" s="96"/>
      <c r="BR287" s="96"/>
    </row>
    <row r="288" spans="1:70" s="150" customFormat="1" ht="25" customHeight="1">
      <c r="A288" s="170"/>
      <c r="E288" s="145"/>
      <c r="F288" s="94"/>
      <c r="G288" s="200"/>
      <c r="H288" s="201"/>
      <c r="I288" s="93"/>
      <c r="J288" s="94"/>
      <c r="K288" s="200"/>
      <c r="L288" s="201"/>
      <c r="M288" s="93"/>
      <c r="N288" s="202"/>
      <c r="O288" s="200"/>
      <c r="P288" s="201"/>
      <c r="Q288" s="93"/>
      <c r="R288" s="202"/>
      <c r="S288" s="200"/>
      <c r="T288" s="201"/>
      <c r="U288" s="93"/>
      <c r="V288" s="202"/>
      <c r="W288" s="200"/>
      <c r="X288" s="201"/>
      <c r="Y288" s="93"/>
      <c r="Z288" s="202"/>
      <c r="AA288" s="200"/>
      <c r="AB288" s="201"/>
      <c r="AC288" s="94"/>
      <c r="AD288" s="94"/>
      <c r="AE288" s="94"/>
      <c r="AF288" s="201"/>
      <c r="AG288" s="93"/>
      <c r="AH288" s="94"/>
      <c r="AI288" s="94"/>
      <c r="AJ288" s="201"/>
      <c r="AK288" s="94"/>
      <c r="AL288" s="94"/>
      <c r="AM288" s="94"/>
      <c r="AN288" s="201"/>
      <c r="AO288" s="93"/>
      <c r="AP288" s="94"/>
      <c r="AQ288" s="94"/>
      <c r="AR288" s="201"/>
      <c r="AS288" s="93"/>
      <c r="AT288" s="94"/>
      <c r="AU288" s="94"/>
      <c r="AV288" s="201"/>
      <c r="AW288" s="93"/>
      <c r="AX288" s="94"/>
      <c r="AY288" s="94"/>
      <c r="AZ288" s="201"/>
      <c r="BA288" s="93"/>
      <c r="BB288" s="94"/>
      <c r="BC288" s="94"/>
      <c r="BD288" s="201"/>
      <c r="BE288" s="93"/>
      <c r="BF288" s="94"/>
      <c r="BG288" s="94"/>
      <c r="BH288" s="201"/>
      <c r="BI288" s="93"/>
      <c r="BJ288" s="94"/>
      <c r="BK288" s="94"/>
      <c r="BL288" s="201"/>
      <c r="BM288" s="93"/>
      <c r="BN288" s="94"/>
      <c r="BO288" s="94"/>
      <c r="BP288" s="201"/>
      <c r="BQ288" s="96"/>
      <c r="BR288" s="96"/>
    </row>
    <row r="289" spans="1:70" s="150" customFormat="1" ht="25" customHeight="1">
      <c r="A289" s="170"/>
      <c r="E289" s="145"/>
      <c r="F289" s="94"/>
      <c r="G289" s="200"/>
      <c r="H289" s="201"/>
      <c r="I289" s="93"/>
      <c r="J289" s="94"/>
      <c r="K289" s="200"/>
      <c r="L289" s="201"/>
      <c r="M289" s="93"/>
      <c r="N289" s="202"/>
      <c r="O289" s="200"/>
      <c r="P289" s="201"/>
      <c r="Q289" s="93"/>
      <c r="R289" s="202"/>
      <c r="S289" s="200"/>
      <c r="T289" s="201"/>
      <c r="U289" s="93"/>
      <c r="V289" s="202"/>
      <c r="W289" s="200"/>
      <c r="X289" s="201"/>
      <c r="Y289" s="93"/>
      <c r="Z289" s="202"/>
      <c r="AA289" s="200"/>
      <c r="AB289" s="201"/>
      <c r="AC289" s="94"/>
      <c r="AD289" s="94"/>
      <c r="AE289" s="94"/>
      <c r="AF289" s="201"/>
      <c r="AG289" s="93"/>
      <c r="AH289" s="94"/>
      <c r="AI289" s="94"/>
      <c r="AJ289" s="201"/>
      <c r="AK289" s="94"/>
      <c r="AL289" s="94"/>
      <c r="AM289" s="94"/>
      <c r="AN289" s="201"/>
      <c r="AO289" s="93"/>
      <c r="AP289" s="94"/>
      <c r="AQ289" s="94"/>
      <c r="AR289" s="201"/>
      <c r="AS289" s="93"/>
      <c r="AT289" s="94"/>
      <c r="AU289" s="94"/>
      <c r="AV289" s="201"/>
      <c r="AW289" s="93"/>
      <c r="AX289" s="94"/>
      <c r="AY289" s="94"/>
      <c r="AZ289" s="201"/>
      <c r="BA289" s="93"/>
      <c r="BB289" s="94"/>
      <c r="BC289" s="94"/>
      <c r="BD289" s="201"/>
      <c r="BE289" s="93"/>
      <c r="BF289" s="94"/>
      <c r="BG289" s="94"/>
      <c r="BH289" s="201"/>
      <c r="BI289" s="93"/>
      <c r="BJ289" s="94"/>
      <c r="BK289" s="94"/>
      <c r="BL289" s="201"/>
      <c r="BM289" s="93"/>
      <c r="BN289" s="94"/>
      <c r="BO289" s="94"/>
      <c r="BP289" s="201"/>
      <c r="BQ289" s="96"/>
      <c r="BR289" s="96"/>
    </row>
    <row r="290" spans="1:70" s="150" customFormat="1" ht="25" customHeight="1">
      <c r="A290" s="170"/>
      <c r="E290" s="145"/>
      <c r="F290" s="94"/>
      <c r="G290" s="200"/>
      <c r="H290" s="201"/>
      <c r="I290" s="93"/>
      <c r="J290" s="94"/>
      <c r="K290" s="200"/>
      <c r="L290" s="201"/>
      <c r="M290" s="93"/>
      <c r="N290" s="202"/>
      <c r="O290" s="200"/>
      <c r="P290" s="201"/>
      <c r="Q290" s="93"/>
      <c r="R290" s="202"/>
      <c r="S290" s="200"/>
      <c r="T290" s="201"/>
      <c r="U290" s="93"/>
      <c r="V290" s="202"/>
      <c r="W290" s="200"/>
      <c r="X290" s="201"/>
      <c r="Y290" s="93"/>
      <c r="Z290" s="202"/>
      <c r="AA290" s="200"/>
      <c r="AB290" s="201"/>
      <c r="AC290" s="94"/>
      <c r="AD290" s="94"/>
      <c r="AE290" s="94"/>
      <c r="AF290" s="201"/>
      <c r="AG290" s="93"/>
      <c r="AH290" s="94"/>
      <c r="AI290" s="94"/>
      <c r="AJ290" s="201"/>
      <c r="AK290" s="94"/>
      <c r="AL290" s="94"/>
      <c r="AM290" s="94"/>
      <c r="AN290" s="201"/>
      <c r="AO290" s="93"/>
      <c r="AP290" s="94"/>
      <c r="AQ290" s="94"/>
      <c r="AR290" s="201"/>
      <c r="AS290" s="93"/>
      <c r="AT290" s="94"/>
      <c r="AU290" s="94"/>
      <c r="AV290" s="201"/>
      <c r="AW290" s="93"/>
      <c r="AX290" s="94"/>
      <c r="AY290" s="94"/>
      <c r="AZ290" s="201"/>
      <c r="BA290" s="93"/>
      <c r="BB290" s="94"/>
      <c r="BC290" s="94"/>
      <c r="BD290" s="201"/>
      <c r="BE290" s="93"/>
      <c r="BF290" s="94"/>
      <c r="BG290" s="94"/>
      <c r="BH290" s="201"/>
      <c r="BI290" s="93"/>
      <c r="BJ290" s="94"/>
      <c r="BK290" s="94"/>
      <c r="BL290" s="201"/>
      <c r="BM290" s="93"/>
      <c r="BN290" s="94"/>
      <c r="BO290" s="94"/>
      <c r="BP290" s="201"/>
      <c r="BQ290" s="96"/>
      <c r="BR290" s="96"/>
    </row>
    <row r="291" spans="1:70" s="150" customFormat="1" ht="25" customHeight="1">
      <c r="A291" s="170"/>
      <c r="E291" s="145"/>
      <c r="F291" s="94"/>
      <c r="G291" s="200"/>
      <c r="H291" s="201"/>
      <c r="I291" s="93"/>
      <c r="J291" s="94"/>
      <c r="K291" s="200"/>
      <c r="L291" s="201"/>
      <c r="M291" s="93"/>
      <c r="N291" s="202"/>
      <c r="O291" s="200"/>
      <c r="P291" s="201"/>
      <c r="Q291" s="93"/>
      <c r="R291" s="202"/>
      <c r="S291" s="200"/>
      <c r="T291" s="201"/>
      <c r="U291" s="93"/>
      <c r="V291" s="202"/>
      <c r="W291" s="200"/>
      <c r="X291" s="201"/>
      <c r="Y291" s="93"/>
      <c r="Z291" s="202"/>
      <c r="AA291" s="200"/>
      <c r="AB291" s="201"/>
      <c r="AC291" s="94"/>
      <c r="AD291" s="94"/>
      <c r="AE291" s="94"/>
      <c r="AF291" s="201"/>
      <c r="AG291" s="93"/>
      <c r="AH291" s="94"/>
      <c r="AI291" s="94"/>
      <c r="AJ291" s="201"/>
      <c r="AK291" s="94"/>
      <c r="AL291" s="94"/>
      <c r="AM291" s="94"/>
      <c r="AN291" s="201"/>
      <c r="AO291" s="93"/>
      <c r="AP291" s="94"/>
      <c r="AQ291" s="94"/>
      <c r="AR291" s="201"/>
      <c r="AS291" s="93"/>
      <c r="AT291" s="94"/>
      <c r="AU291" s="94"/>
      <c r="AV291" s="201"/>
      <c r="AW291" s="93"/>
      <c r="AX291" s="94"/>
      <c r="AY291" s="94"/>
      <c r="AZ291" s="201"/>
      <c r="BA291" s="93"/>
      <c r="BB291" s="94"/>
      <c r="BC291" s="94"/>
      <c r="BD291" s="201"/>
      <c r="BE291" s="93"/>
      <c r="BF291" s="94"/>
      <c r="BG291" s="94"/>
      <c r="BH291" s="201"/>
      <c r="BI291" s="93"/>
      <c r="BJ291" s="94"/>
      <c r="BK291" s="94"/>
      <c r="BL291" s="201"/>
      <c r="BM291" s="93"/>
      <c r="BN291" s="94"/>
      <c r="BO291" s="94"/>
      <c r="BP291" s="201"/>
      <c r="BQ291" s="96"/>
      <c r="BR291" s="96"/>
    </row>
    <row r="292" spans="1:70" s="150" customFormat="1" ht="25" customHeight="1">
      <c r="A292" s="170"/>
      <c r="E292" s="145"/>
      <c r="F292" s="94"/>
      <c r="G292" s="200"/>
      <c r="H292" s="201"/>
      <c r="I292" s="93"/>
      <c r="J292" s="94"/>
      <c r="K292" s="200"/>
      <c r="L292" s="201"/>
      <c r="M292" s="93"/>
      <c r="N292" s="202"/>
      <c r="O292" s="200"/>
      <c r="P292" s="201"/>
      <c r="Q292" s="93"/>
      <c r="R292" s="202"/>
      <c r="S292" s="200"/>
      <c r="T292" s="201"/>
      <c r="U292" s="93"/>
      <c r="V292" s="202"/>
      <c r="W292" s="200"/>
      <c r="X292" s="201"/>
      <c r="Y292" s="93"/>
      <c r="Z292" s="202"/>
      <c r="AA292" s="200"/>
      <c r="AB292" s="201"/>
      <c r="AC292" s="94"/>
      <c r="AD292" s="94"/>
      <c r="AE292" s="94"/>
      <c r="AF292" s="201"/>
      <c r="AG292" s="93"/>
      <c r="AH292" s="94"/>
      <c r="AI292" s="94"/>
      <c r="AJ292" s="201"/>
      <c r="AK292" s="94"/>
      <c r="AL292" s="94"/>
      <c r="AM292" s="94"/>
      <c r="AN292" s="201"/>
      <c r="AO292" s="93"/>
      <c r="AP292" s="94"/>
      <c r="AQ292" s="94"/>
      <c r="AR292" s="201"/>
      <c r="AS292" s="93"/>
      <c r="AT292" s="94"/>
      <c r="AU292" s="94"/>
      <c r="AV292" s="201"/>
      <c r="AW292" s="93"/>
      <c r="AX292" s="94"/>
      <c r="AY292" s="94"/>
      <c r="AZ292" s="201"/>
      <c r="BA292" s="93"/>
      <c r="BB292" s="94"/>
      <c r="BC292" s="94"/>
      <c r="BD292" s="201"/>
      <c r="BE292" s="93"/>
      <c r="BF292" s="94"/>
      <c r="BG292" s="94"/>
      <c r="BH292" s="201"/>
      <c r="BI292" s="93"/>
      <c r="BJ292" s="94"/>
      <c r="BK292" s="94"/>
      <c r="BL292" s="201"/>
      <c r="BM292" s="93"/>
      <c r="BN292" s="94"/>
      <c r="BO292" s="94"/>
      <c r="BP292" s="201"/>
      <c r="BQ292" s="96"/>
      <c r="BR292" s="96"/>
    </row>
    <row r="293" spans="1:70" s="150" customFormat="1" ht="25" customHeight="1">
      <c r="A293" s="170"/>
      <c r="E293" s="145"/>
      <c r="F293" s="94"/>
      <c r="G293" s="200"/>
      <c r="H293" s="201"/>
      <c r="I293" s="93"/>
      <c r="J293" s="94"/>
      <c r="K293" s="200"/>
      <c r="L293" s="201"/>
      <c r="M293" s="93"/>
      <c r="N293" s="202"/>
      <c r="O293" s="200"/>
      <c r="P293" s="201"/>
      <c r="Q293" s="93"/>
      <c r="R293" s="202"/>
      <c r="S293" s="200"/>
      <c r="T293" s="201"/>
      <c r="U293" s="93"/>
      <c r="V293" s="202"/>
      <c r="W293" s="200"/>
      <c r="X293" s="201"/>
      <c r="Y293" s="93"/>
      <c r="Z293" s="202"/>
      <c r="AA293" s="200"/>
      <c r="AB293" s="201"/>
      <c r="AC293" s="94"/>
      <c r="AD293" s="94"/>
      <c r="AE293" s="94"/>
      <c r="AF293" s="201"/>
      <c r="AG293" s="93"/>
      <c r="AH293" s="94"/>
      <c r="AI293" s="94"/>
      <c r="AJ293" s="201"/>
      <c r="AK293" s="94"/>
      <c r="AL293" s="94"/>
      <c r="AM293" s="94"/>
      <c r="AN293" s="201"/>
      <c r="AO293" s="93"/>
      <c r="AP293" s="94"/>
      <c r="AQ293" s="94"/>
      <c r="AR293" s="201"/>
      <c r="AS293" s="93"/>
      <c r="AT293" s="94"/>
      <c r="AU293" s="94"/>
      <c r="AV293" s="201"/>
      <c r="AW293" s="93"/>
      <c r="AX293" s="94"/>
      <c r="AY293" s="94"/>
      <c r="AZ293" s="201"/>
      <c r="BA293" s="93"/>
      <c r="BB293" s="94"/>
      <c r="BC293" s="94"/>
      <c r="BD293" s="201"/>
      <c r="BE293" s="93"/>
      <c r="BF293" s="94"/>
      <c r="BG293" s="94"/>
      <c r="BH293" s="201"/>
      <c r="BI293" s="93"/>
      <c r="BJ293" s="94"/>
      <c r="BK293" s="94"/>
      <c r="BL293" s="201"/>
      <c r="BM293" s="93"/>
      <c r="BN293" s="94"/>
      <c r="BO293" s="94"/>
      <c r="BP293" s="201"/>
      <c r="BQ293" s="96"/>
      <c r="BR293" s="96"/>
    </row>
    <row r="294" spans="1:70" s="150" customFormat="1" ht="25" customHeight="1">
      <c r="A294" s="170"/>
      <c r="E294" s="145"/>
      <c r="F294" s="94"/>
      <c r="G294" s="200"/>
      <c r="H294" s="201"/>
      <c r="I294" s="93"/>
      <c r="J294" s="94"/>
      <c r="K294" s="200"/>
      <c r="L294" s="201"/>
      <c r="M294" s="93"/>
      <c r="N294" s="202"/>
      <c r="O294" s="200"/>
      <c r="P294" s="201"/>
      <c r="Q294" s="93"/>
      <c r="R294" s="202"/>
      <c r="S294" s="200"/>
      <c r="T294" s="201"/>
      <c r="U294" s="93"/>
      <c r="V294" s="202"/>
      <c r="W294" s="200"/>
      <c r="X294" s="201"/>
      <c r="Y294" s="93"/>
      <c r="Z294" s="202"/>
      <c r="AA294" s="200"/>
      <c r="AB294" s="201"/>
      <c r="AC294" s="94"/>
      <c r="AD294" s="94"/>
      <c r="AE294" s="94"/>
      <c r="AF294" s="201"/>
      <c r="AG294" s="93"/>
      <c r="AH294" s="94"/>
      <c r="AI294" s="94"/>
      <c r="AJ294" s="201"/>
      <c r="AK294" s="94"/>
      <c r="AL294" s="94"/>
      <c r="AM294" s="94"/>
      <c r="AN294" s="201"/>
      <c r="AO294" s="93"/>
      <c r="AP294" s="94"/>
      <c r="AQ294" s="94"/>
      <c r="AR294" s="201"/>
      <c r="AS294" s="93"/>
      <c r="AT294" s="94"/>
      <c r="AU294" s="94"/>
      <c r="AV294" s="201"/>
      <c r="AW294" s="93"/>
      <c r="AX294" s="94"/>
      <c r="AY294" s="94"/>
      <c r="AZ294" s="201"/>
      <c r="BA294" s="93"/>
      <c r="BB294" s="94"/>
      <c r="BC294" s="94"/>
      <c r="BD294" s="201"/>
      <c r="BE294" s="93"/>
      <c r="BF294" s="94"/>
      <c r="BG294" s="94"/>
      <c r="BH294" s="201"/>
      <c r="BI294" s="93"/>
      <c r="BJ294" s="94"/>
      <c r="BK294" s="94"/>
      <c r="BL294" s="201"/>
      <c r="BM294" s="93"/>
      <c r="BN294" s="94"/>
      <c r="BO294" s="94"/>
      <c r="BP294" s="201"/>
      <c r="BQ294" s="96"/>
      <c r="BR294" s="96"/>
    </row>
    <row r="295" spans="1:70" s="150" customFormat="1" ht="25" customHeight="1">
      <c r="A295" s="170"/>
      <c r="E295" s="145"/>
      <c r="F295" s="94"/>
      <c r="G295" s="200"/>
      <c r="H295" s="201"/>
      <c r="I295" s="93"/>
      <c r="J295" s="94"/>
      <c r="K295" s="200"/>
      <c r="L295" s="201"/>
      <c r="M295" s="93"/>
      <c r="N295" s="202"/>
      <c r="O295" s="200"/>
      <c r="P295" s="201"/>
      <c r="Q295" s="93"/>
      <c r="R295" s="202"/>
      <c r="S295" s="200"/>
      <c r="T295" s="201"/>
      <c r="U295" s="93"/>
      <c r="V295" s="202"/>
      <c r="W295" s="200"/>
      <c r="X295" s="201"/>
      <c r="Y295" s="93"/>
      <c r="Z295" s="202"/>
      <c r="AA295" s="200"/>
      <c r="AB295" s="201"/>
      <c r="AC295" s="94"/>
      <c r="AD295" s="94"/>
      <c r="AE295" s="94"/>
      <c r="AF295" s="201"/>
      <c r="AG295" s="93"/>
      <c r="AH295" s="94"/>
      <c r="AI295" s="94"/>
      <c r="AJ295" s="201"/>
      <c r="AK295" s="94"/>
      <c r="AL295" s="94"/>
      <c r="AM295" s="94"/>
      <c r="AN295" s="201"/>
      <c r="AO295" s="93"/>
      <c r="AP295" s="94"/>
      <c r="AQ295" s="94"/>
      <c r="AR295" s="201"/>
      <c r="AS295" s="93"/>
      <c r="AT295" s="94"/>
      <c r="AU295" s="94"/>
      <c r="AV295" s="201"/>
      <c r="AW295" s="93"/>
      <c r="AX295" s="94"/>
      <c r="AY295" s="94"/>
      <c r="AZ295" s="201"/>
      <c r="BA295" s="93"/>
      <c r="BB295" s="94"/>
      <c r="BC295" s="94"/>
      <c r="BD295" s="201"/>
      <c r="BE295" s="93"/>
      <c r="BF295" s="94"/>
      <c r="BG295" s="94"/>
      <c r="BH295" s="201"/>
      <c r="BI295" s="93"/>
      <c r="BJ295" s="94"/>
      <c r="BK295" s="94"/>
      <c r="BL295" s="201"/>
      <c r="BM295" s="93"/>
      <c r="BN295" s="94"/>
      <c r="BO295" s="94"/>
      <c r="BP295" s="201"/>
      <c r="BQ295" s="96"/>
      <c r="BR295" s="96"/>
    </row>
    <row r="296" spans="1:70" s="150" customFormat="1" ht="25" customHeight="1">
      <c r="A296" s="170"/>
      <c r="E296" s="145"/>
      <c r="F296" s="94"/>
      <c r="G296" s="200"/>
      <c r="H296" s="201"/>
      <c r="I296" s="93"/>
      <c r="J296" s="94"/>
      <c r="K296" s="200"/>
      <c r="L296" s="201"/>
      <c r="M296" s="93"/>
      <c r="N296" s="202"/>
      <c r="O296" s="200"/>
      <c r="P296" s="201"/>
      <c r="Q296" s="93"/>
      <c r="R296" s="202"/>
      <c r="S296" s="200"/>
      <c r="T296" s="201"/>
      <c r="U296" s="93"/>
      <c r="V296" s="202"/>
      <c r="W296" s="200"/>
      <c r="X296" s="201"/>
      <c r="Y296" s="93"/>
      <c r="Z296" s="202"/>
      <c r="AA296" s="200"/>
      <c r="AB296" s="201"/>
      <c r="AC296" s="94"/>
      <c r="AD296" s="94"/>
      <c r="AE296" s="94"/>
      <c r="AF296" s="201"/>
      <c r="AG296" s="93"/>
      <c r="AH296" s="94"/>
      <c r="AI296" s="94"/>
      <c r="AJ296" s="201"/>
      <c r="AK296" s="94"/>
      <c r="AL296" s="94"/>
      <c r="AM296" s="94"/>
      <c r="AN296" s="201"/>
      <c r="AO296" s="93"/>
      <c r="AP296" s="94"/>
      <c r="AQ296" s="94"/>
      <c r="AR296" s="201"/>
      <c r="AS296" s="93"/>
      <c r="AT296" s="94"/>
      <c r="AU296" s="94"/>
      <c r="AV296" s="201"/>
      <c r="AW296" s="93"/>
      <c r="AX296" s="94"/>
      <c r="AY296" s="94"/>
      <c r="AZ296" s="201"/>
      <c r="BA296" s="93"/>
      <c r="BB296" s="94"/>
      <c r="BC296" s="94"/>
      <c r="BD296" s="201"/>
      <c r="BE296" s="93"/>
      <c r="BF296" s="94"/>
      <c r="BG296" s="94"/>
      <c r="BH296" s="201"/>
      <c r="BI296" s="93"/>
      <c r="BJ296" s="94"/>
      <c r="BK296" s="94"/>
      <c r="BL296" s="201"/>
      <c r="BM296" s="93"/>
      <c r="BN296" s="94"/>
      <c r="BO296" s="94"/>
      <c r="BP296" s="201"/>
      <c r="BQ296" s="96"/>
      <c r="BR296" s="96"/>
    </row>
    <row r="297" spans="1:70" s="150" customFormat="1" ht="25" customHeight="1">
      <c r="A297" s="170"/>
      <c r="E297" s="145"/>
      <c r="F297" s="94"/>
      <c r="G297" s="200"/>
      <c r="H297" s="201"/>
      <c r="I297" s="93"/>
      <c r="J297" s="94"/>
      <c r="K297" s="200"/>
      <c r="L297" s="201"/>
      <c r="M297" s="93"/>
      <c r="N297" s="202"/>
      <c r="O297" s="200"/>
      <c r="P297" s="201"/>
      <c r="Q297" s="93"/>
      <c r="R297" s="202"/>
      <c r="S297" s="200"/>
      <c r="T297" s="201"/>
      <c r="U297" s="93"/>
      <c r="V297" s="202"/>
      <c r="W297" s="200"/>
      <c r="X297" s="201"/>
      <c r="Y297" s="93"/>
      <c r="Z297" s="202"/>
      <c r="AA297" s="200"/>
      <c r="AB297" s="201"/>
      <c r="AC297" s="94"/>
      <c r="AD297" s="94"/>
      <c r="AE297" s="94"/>
      <c r="AF297" s="201"/>
      <c r="AG297" s="93"/>
      <c r="AH297" s="94"/>
      <c r="AI297" s="94"/>
      <c r="AJ297" s="201"/>
      <c r="AK297" s="94"/>
      <c r="AL297" s="94"/>
      <c r="AM297" s="94"/>
      <c r="AN297" s="201"/>
      <c r="AO297" s="93"/>
      <c r="AP297" s="94"/>
      <c r="AQ297" s="94"/>
      <c r="AR297" s="201"/>
      <c r="AS297" s="93"/>
      <c r="AT297" s="94"/>
      <c r="AU297" s="94"/>
      <c r="AV297" s="201"/>
      <c r="AW297" s="93"/>
      <c r="AX297" s="94"/>
      <c r="AY297" s="94"/>
      <c r="AZ297" s="201"/>
      <c r="BA297" s="93"/>
      <c r="BB297" s="94"/>
      <c r="BC297" s="94"/>
      <c r="BD297" s="201"/>
      <c r="BE297" s="93"/>
      <c r="BF297" s="94"/>
      <c r="BG297" s="94"/>
      <c r="BH297" s="201"/>
      <c r="BI297" s="93"/>
      <c r="BJ297" s="94"/>
      <c r="BK297" s="94"/>
      <c r="BL297" s="201"/>
      <c r="BM297" s="93"/>
      <c r="BN297" s="94"/>
      <c r="BO297" s="94"/>
      <c r="BP297" s="201"/>
      <c r="BQ297" s="96"/>
      <c r="BR297" s="96"/>
    </row>
    <row r="298" spans="1:70" s="150" customFormat="1" ht="25" customHeight="1">
      <c r="A298" s="170"/>
      <c r="E298" s="145"/>
      <c r="F298" s="94"/>
      <c r="G298" s="200"/>
      <c r="H298" s="201"/>
      <c r="I298" s="93"/>
      <c r="J298" s="94"/>
      <c r="K298" s="200"/>
      <c r="L298" s="201"/>
      <c r="M298" s="93"/>
      <c r="N298" s="202"/>
      <c r="O298" s="200"/>
      <c r="P298" s="201"/>
      <c r="Q298" s="93"/>
      <c r="R298" s="202"/>
      <c r="S298" s="200"/>
      <c r="T298" s="201"/>
      <c r="U298" s="93"/>
      <c r="V298" s="202"/>
      <c r="W298" s="200"/>
      <c r="X298" s="201"/>
      <c r="Y298" s="93"/>
      <c r="Z298" s="202"/>
      <c r="AA298" s="200"/>
      <c r="AB298" s="201"/>
      <c r="AC298" s="94"/>
      <c r="AD298" s="94"/>
      <c r="AE298" s="94"/>
      <c r="AF298" s="201"/>
      <c r="AG298" s="93"/>
      <c r="AH298" s="94"/>
      <c r="AI298" s="94"/>
      <c r="AJ298" s="201"/>
      <c r="AK298" s="94"/>
      <c r="AL298" s="94"/>
      <c r="AM298" s="94"/>
      <c r="AN298" s="201"/>
      <c r="AO298" s="93"/>
      <c r="AP298" s="94"/>
      <c r="AQ298" s="94"/>
      <c r="AR298" s="201"/>
      <c r="AS298" s="93"/>
      <c r="AT298" s="94"/>
      <c r="AU298" s="94"/>
      <c r="AV298" s="201"/>
      <c r="AW298" s="93"/>
      <c r="AX298" s="94"/>
      <c r="AY298" s="94"/>
      <c r="AZ298" s="201"/>
      <c r="BA298" s="93"/>
      <c r="BB298" s="94"/>
      <c r="BC298" s="94"/>
      <c r="BD298" s="201"/>
      <c r="BE298" s="93"/>
      <c r="BF298" s="94"/>
      <c r="BG298" s="94"/>
      <c r="BH298" s="201"/>
      <c r="BI298" s="93"/>
      <c r="BJ298" s="94"/>
      <c r="BK298" s="94"/>
      <c r="BL298" s="201"/>
      <c r="BM298" s="93"/>
      <c r="BN298" s="94"/>
      <c r="BO298" s="94"/>
      <c r="BP298" s="201"/>
      <c r="BQ298" s="96"/>
      <c r="BR298" s="96"/>
    </row>
    <row r="299" spans="1:70" s="150" customFormat="1" ht="25" customHeight="1">
      <c r="A299" s="170"/>
      <c r="E299" s="145"/>
      <c r="F299" s="94"/>
      <c r="G299" s="200"/>
      <c r="H299" s="201"/>
      <c r="I299" s="93"/>
      <c r="J299" s="94"/>
      <c r="K299" s="200"/>
      <c r="L299" s="201"/>
      <c r="M299" s="93"/>
      <c r="N299" s="202"/>
      <c r="O299" s="200"/>
      <c r="P299" s="201"/>
      <c r="Q299" s="93"/>
      <c r="R299" s="202"/>
      <c r="S299" s="200"/>
      <c r="T299" s="201"/>
      <c r="U299" s="93"/>
      <c r="V299" s="202"/>
      <c r="W299" s="200"/>
      <c r="X299" s="201"/>
      <c r="Y299" s="93"/>
      <c r="Z299" s="202"/>
      <c r="AA299" s="200"/>
      <c r="AB299" s="201"/>
      <c r="AC299" s="94"/>
      <c r="AD299" s="94"/>
      <c r="AE299" s="94"/>
      <c r="AF299" s="201"/>
      <c r="AG299" s="93"/>
      <c r="AH299" s="94"/>
      <c r="AI299" s="94"/>
      <c r="AJ299" s="201"/>
      <c r="AK299" s="94"/>
      <c r="AL299" s="94"/>
      <c r="AM299" s="94"/>
      <c r="AN299" s="201"/>
      <c r="AO299" s="93"/>
      <c r="AP299" s="94"/>
      <c r="AQ299" s="94"/>
      <c r="AR299" s="201"/>
      <c r="AS299" s="93"/>
      <c r="AT299" s="94"/>
      <c r="AU299" s="94"/>
      <c r="AV299" s="201"/>
      <c r="AW299" s="93"/>
      <c r="AX299" s="94"/>
      <c r="AY299" s="94"/>
      <c r="AZ299" s="201"/>
      <c r="BA299" s="93"/>
      <c r="BB299" s="94"/>
      <c r="BC299" s="94"/>
      <c r="BD299" s="201"/>
      <c r="BE299" s="93"/>
      <c r="BF299" s="94"/>
      <c r="BG299" s="94"/>
      <c r="BH299" s="201"/>
      <c r="BI299" s="93"/>
      <c r="BJ299" s="94"/>
      <c r="BK299" s="94"/>
      <c r="BL299" s="201"/>
      <c r="BM299" s="93"/>
      <c r="BN299" s="94"/>
      <c r="BO299" s="94"/>
      <c r="BP299" s="201"/>
      <c r="BQ299" s="96"/>
      <c r="BR299" s="96"/>
    </row>
    <row r="300" spans="1:70" s="150" customFormat="1" ht="25" customHeight="1">
      <c r="A300" s="170"/>
      <c r="E300" s="145"/>
      <c r="F300" s="94"/>
      <c r="G300" s="200"/>
      <c r="H300" s="201"/>
      <c r="I300" s="93"/>
      <c r="J300" s="94"/>
      <c r="K300" s="200"/>
      <c r="L300" s="201"/>
      <c r="M300" s="93"/>
      <c r="N300" s="202"/>
      <c r="O300" s="200"/>
      <c r="P300" s="201"/>
      <c r="Q300" s="93"/>
      <c r="R300" s="202"/>
      <c r="S300" s="200"/>
      <c r="T300" s="201"/>
      <c r="U300" s="93"/>
      <c r="V300" s="202"/>
      <c r="W300" s="200"/>
      <c r="X300" s="201"/>
      <c r="Y300" s="93"/>
      <c r="Z300" s="202"/>
      <c r="AA300" s="200"/>
      <c r="AB300" s="201"/>
      <c r="AC300" s="94"/>
      <c r="AD300" s="94"/>
      <c r="AE300" s="94"/>
      <c r="AF300" s="201"/>
      <c r="AG300" s="93"/>
      <c r="AH300" s="94"/>
      <c r="AI300" s="94"/>
      <c r="AJ300" s="201"/>
      <c r="AK300" s="94"/>
      <c r="AL300" s="94"/>
      <c r="AM300" s="94"/>
      <c r="AN300" s="201"/>
      <c r="AO300" s="93"/>
      <c r="AP300" s="94"/>
      <c r="AQ300" s="94"/>
      <c r="AR300" s="201"/>
      <c r="AS300" s="93"/>
      <c r="AT300" s="94"/>
      <c r="AU300" s="94"/>
      <c r="AV300" s="201"/>
      <c r="AW300" s="93"/>
      <c r="AX300" s="94"/>
      <c r="AY300" s="94"/>
      <c r="AZ300" s="201"/>
      <c r="BA300" s="93"/>
      <c r="BB300" s="94"/>
      <c r="BC300" s="94"/>
      <c r="BD300" s="201"/>
      <c r="BE300" s="93"/>
      <c r="BF300" s="94"/>
      <c r="BG300" s="94"/>
      <c r="BH300" s="201"/>
      <c r="BI300" s="93"/>
      <c r="BJ300" s="94"/>
      <c r="BK300" s="94"/>
      <c r="BL300" s="201"/>
      <c r="BM300" s="93"/>
      <c r="BN300" s="94"/>
      <c r="BO300" s="94"/>
      <c r="BP300" s="201"/>
      <c r="BQ300" s="96"/>
      <c r="BR300" s="96"/>
    </row>
    <row r="301" spans="1:70" s="150" customFormat="1" ht="25" customHeight="1">
      <c r="A301" s="170"/>
      <c r="E301" s="145"/>
      <c r="F301" s="94"/>
      <c r="G301" s="200"/>
      <c r="H301" s="201"/>
      <c r="I301" s="93"/>
      <c r="J301" s="94"/>
      <c r="K301" s="200"/>
      <c r="L301" s="201"/>
      <c r="M301" s="93"/>
      <c r="N301" s="202"/>
      <c r="O301" s="200"/>
      <c r="P301" s="201"/>
      <c r="Q301" s="93"/>
      <c r="R301" s="202"/>
      <c r="S301" s="200"/>
      <c r="T301" s="201"/>
      <c r="U301" s="93"/>
      <c r="V301" s="202"/>
      <c r="W301" s="200"/>
      <c r="X301" s="201"/>
      <c r="Y301" s="93"/>
      <c r="Z301" s="202"/>
      <c r="AA301" s="200"/>
      <c r="AB301" s="201"/>
      <c r="AC301" s="94"/>
      <c r="AD301" s="94"/>
      <c r="AE301" s="94"/>
      <c r="AF301" s="201"/>
      <c r="AG301" s="93"/>
      <c r="AH301" s="94"/>
      <c r="AI301" s="94"/>
      <c r="AJ301" s="201"/>
      <c r="AK301" s="94"/>
      <c r="AL301" s="94"/>
      <c r="AM301" s="94"/>
      <c r="AN301" s="201"/>
      <c r="AO301" s="93"/>
      <c r="AP301" s="94"/>
      <c r="AQ301" s="94"/>
      <c r="AR301" s="201"/>
      <c r="AS301" s="93"/>
      <c r="AT301" s="94"/>
      <c r="AU301" s="94"/>
      <c r="AV301" s="201"/>
      <c r="AW301" s="93"/>
      <c r="AX301" s="94"/>
      <c r="AY301" s="94"/>
      <c r="AZ301" s="201"/>
      <c r="BA301" s="93"/>
      <c r="BB301" s="94"/>
      <c r="BC301" s="94"/>
      <c r="BD301" s="201"/>
      <c r="BE301" s="93"/>
      <c r="BF301" s="94"/>
      <c r="BG301" s="94"/>
      <c r="BH301" s="201"/>
      <c r="BI301" s="93"/>
      <c r="BJ301" s="94"/>
      <c r="BK301" s="94"/>
      <c r="BL301" s="201"/>
      <c r="BM301" s="93"/>
      <c r="BN301" s="94"/>
      <c r="BO301" s="94"/>
      <c r="BP301" s="201"/>
      <c r="BQ301" s="96"/>
      <c r="BR301" s="96"/>
    </row>
    <row r="302" spans="1:70" s="150" customFormat="1" ht="25" customHeight="1">
      <c r="A302" s="170"/>
      <c r="E302" s="145"/>
      <c r="F302" s="94"/>
      <c r="G302" s="200"/>
      <c r="H302" s="201"/>
      <c r="I302" s="93"/>
      <c r="J302" s="94"/>
      <c r="K302" s="200"/>
      <c r="L302" s="201"/>
      <c r="M302" s="93"/>
      <c r="N302" s="202"/>
      <c r="O302" s="200"/>
      <c r="P302" s="201"/>
      <c r="Q302" s="93"/>
      <c r="R302" s="202"/>
      <c r="S302" s="200"/>
      <c r="T302" s="201"/>
      <c r="U302" s="93"/>
      <c r="V302" s="202"/>
      <c r="W302" s="200"/>
      <c r="X302" s="201"/>
      <c r="Y302" s="93"/>
      <c r="Z302" s="202"/>
      <c r="AA302" s="200"/>
      <c r="AB302" s="201"/>
      <c r="AC302" s="94"/>
      <c r="AD302" s="94"/>
      <c r="AE302" s="94"/>
      <c r="AF302" s="201"/>
      <c r="AG302" s="93"/>
      <c r="AH302" s="94"/>
      <c r="AI302" s="94"/>
      <c r="AJ302" s="201"/>
      <c r="AK302" s="94"/>
      <c r="AL302" s="94"/>
      <c r="AM302" s="94"/>
      <c r="AN302" s="201"/>
      <c r="AO302" s="93"/>
      <c r="AP302" s="94"/>
      <c r="AQ302" s="94"/>
      <c r="AR302" s="201"/>
      <c r="AS302" s="93"/>
      <c r="AT302" s="94"/>
      <c r="AU302" s="94"/>
      <c r="AV302" s="201"/>
      <c r="AW302" s="93"/>
      <c r="AX302" s="94"/>
      <c r="AY302" s="94"/>
      <c r="AZ302" s="201"/>
      <c r="BA302" s="93"/>
      <c r="BB302" s="94"/>
      <c r="BC302" s="94"/>
      <c r="BD302" s="201"/>
      <c r="BE302" s="93"/>
      <c r="BF302" s="94"/>
      <c r="BG302" s="94"/>
      <c r="BH302" s="201"/>
      <c r="BI302" s="93"/>
      <c r="BJ302" s="94"/>
      <c r="BK302" s="94"/>
      <c r="BL302" s="201"/>
      <c r="BM302" s="93"/>
      <c r="BN302" s="94"/>
      <c r="BO302" s="94"/>
      <c r="BP302" s="201"/>
      <c r="BQ302" s="96"/>
      <c r="BR302" s="96"/>
    </row>
    <row r="303" spans="1:70" s="150" customFormat="1" ht="25" customHeight="1">
      <c r="A303" s="170"/>
      <c r="E303" s="145"/>
      <c r="F303" s="94"/>
      <c r="G303" s="200"/>
      <c r="H303" s="201"/>
      <c r="I303" s="93"/>
      <c r="J303" s="94"/>
      <c r="K303" s="200"/>
      <c r="L303" s="201"/>
      <c r="M303" s="93"/>
      <c r="N303" s="202"/>
      <c r="O303" s="200"/>
      <c r="P303" s="201"/>
      <c r="Q303" s="93"/>
      <c r="R303" s="202"/>
      <c r="S303" s="200"/>
      <c r="T303" s="201"/>
      <c r="U303" s="93"/>
      <c r="V303" s="202"/>
      <c r="W303" s="200"/>
      <c r="X303" s="201"/>
      <c r="Y303" s="93"/>
      <c r="Z303" s="202"/>
      <c r="AA303" s="200"/>
      <c r="AB303" s="201"/>
      <c r="AC303" s="94"/>
      <c r="AD303" s="94"/>
      <c r="AE303" s="94"/>
      <c r="AF303" s="201"/>
      <c r="AG303" s="93"/>
      <c r="AH303" s="94"/>
      <c r="AI303" s="94"/>
      <c r="AJ303" s="201"/>
      <c r="AK303" s="94"/>
      <c r="AL303" s="94"/>
      <c r="AM303" s="94"/>
      <c r="AN303" s="201"/>
      <c r="AO303" s="93"/>
      <c r="AP303" s="94"/>
      <c r="AQ303" s="94"/>
      <c r="AR303" s="201"/>
      <c r="AS303" s="93"/>
      <c r="AT303" s="94"/>
      <c r="AU303" s="94"/>
      <c r="AV303" s="201"/>
      <c r="AW303" s="93"/>
      <c r="AX303" s="94"/>
      <c r="AY303" s="94"/>
      <c r="AZ303" s="201"/>
      <c r="BA303" s="93"/>
      <c r="BB303" s="94"/>
      <c r="BC303" s="94"/>
      <c r="BD303" s="201"/>
      <c r="BE303" s="93"/>
      <c r="BF303" s="94"/>
      <c r="BG303" s="94"/>
      <c r="BH303" s="201"/>
      <c r="BI303" s="93"/>
      <c r="BJ303" s="94"/>
      <c r="BK303" s="94"/>
      <c r="BL303" s="201"/>
      <c r="BM303" s="93"/>
      <c r="BN303" s="94"/>
      <c r="BO303" s="94"/>
      <c r="BP303" s="201"/>
      <c r="BQ303" s="96"/>
      <c r="BR303" s="96"/>
    </row>
    <row r="304" spans="1:70" s="150" customFormat="1" ht="25" customHeight="1">
      <c r="A304" s="170"/>
      <c r="E304" s="145"/>
      <c r="F304" s="94"/>
      <c r="G304" s="200"/>
      <c r="H304" s="201"/>
      <c r="I304" s="93"/>
      <c r="J304" s="94"/>
      <c r="K304" s="200"/>
      <c r="L304" s="201"/>
      <c r="M304" s="93"/>
      <c r="N304" s="202"/>
      <c r="O304" s="200"/>
      <c r="P304" s="201"/>
      <c r="Q304" s="93"/>
      <c r="R304" s="202"/>
      <c r="S304" s="200"/>
      <c r="T304" s="201"/>
      <c r="U304" s="93"/>
      <c r="V304" s="202"/>
      <c r="W304" s="200"/>
      <c r="X304" s="201"/>
      <c r="Y304" s="93"/>
      <c r="Z304" s="202"/>
      <c r="AA304" s="200"/>
      <c r="AB304" s="201"/>
      <c r="AC304" s="94"/>
      <c r="AD304" s="94"/>
      <c r="AE304" s="94"/>
      <c r="AF304" s="201"/>
      <c r="AG304" s="93"/>
      <c r="AH304" s="94"/>
      <c r="AI304" s="94"/>
      <c r="AJ304" s="201"/>
      <c r="AK304" s="94"/>
      <c r="AL304" s="94"/>
      <c r="AM304" s="94"/>
      <c r="AN304" s="201"/>
      <c r="AO304" s="93"/>
      <c r="AP304" s="94"/>
      <c r="AQ304" s="94"/>
      <c r="AR304" s="201"/>
      <c r="AS304" s="93"/>
      <c r="AT304" s="94"/>
      <c r="AU304" s="94"/>
      <c r="AV304" s="201"/>
      <c r="AW304" s="93"/>
      <c r="AX304" s="94"/>
      <c r="AY304" s="94"/>
      <c r="AZ304" s="201"/>
      <c r="BA304" s="93"/>
      <c r="BB304" s="94"/>
      <c r="BC304" s="94"/>
      <c r="BD304" s="201"/>
      <c r="BE304" s="93"/>
      <c r="BF304" s="94"/>
      <c r="BG304" s="94"/>
      <c r="BH304" s="201"/>
      <c r="BI304" s="93"/>
      <c r="BJ304" s="94"/>
      <c r="BK304" s="94"/>
      <c r="BL304" s="201"/>
      <c r="BM304" s="93"/>
      <c r="BN304" s="94"/>
      <c r="BO304" s="94"/>
      <c r="BP304" s="201"/>
      <c r="BQ304" s="96"/>
      <c r="BR304" s="96"/>
    </row>
    <row r="305" spans="1:70" s="150" customFormat="1" ht="25" customHeight="1">
      <c r="A305" s="170"/>
      <c r="E305" s="145"/>
      <c r="F305" s="94"/>
      <c r="G305" s="200"/>
      <c r="H305" s="201"/>
      <c r="I305" s="93"/>
      <c r="J305" s="94"/>
      <c r="K305" s="200"/>
      <c r="L305" s="201"/>
      <c r="M305" s="93"/>
      <c r="N305" s="202"/>
      <c r="O305" s="200"/>
      <c r="P305" s="201"/>
      <c r="Q305" s="93"/>
      <c r="R305" s="202"/>
      <c r="S305" s="200"/>
      <c r="T305" s="201"/>
      <c r="U305" s="93"/>
      <c r="V305" s="202"/>
      <c r="W305" s="200"/>
      <c r="X305" s="201"/>
      <c r="Y305" s="93"/>
      <c r="Z305" s="202"/>
      <c r="AA305" s="200"/>
      <c r="AB305" s="201"/>
      <c r="AC305" s="94"/>
      <c r="AD305" s="94"/>
      <c r="AE305" s="94"/>
      <c r="AF305" s="201"/>
      <c r="AG305" s="93"/>
      <c r="AH305" s="94"/>
      <c r="AI305" s="94"/>
      <c r="AJ305" s="201"/>
      <c r="AK305" s="94"/>
      <c r="AL305" s="94"/>
      <c r="AM305" s="94"/>
      <c r="AN305" s="201"/>
      <c r="AO305" s="93"/>
      <c r="AP305" s="94"/>
      <c r="AQ305" s="94"/>
      <c r="AR305" s="201"/>
      <c r="AS305" s="93"/>
      <c r="AT305" s="94"/>
      <c r="AU305" s="94"/>
      <c r="AV305" s="201"/>
      <c r="AW305" s="93"/>
      <c r="AX305" s="94"/>
      <c r="AY305" s="94"/>
      <c r="AZ305" s="201"/>
      <c r="BA305" s="93"/>
      <c r="BB305" s="94"/>
      <c r="BC305" s="94"/>
      <c r="BD305" s="201"/>
      <c r="BE305" s="93"/>
      <c r="BF305" s="94"/>
      <c r="BG305" s="94"/>
      <c r="BH305" s="201"/>
      <c r="BI305" s="93"/>
      <c r="BJ305" s="94"/>
      <c r="BK305" s="94"/>
      <c r="BL305" s="201"/>
      <c r="BM305" s="93"/>
      <c r="BN305" s="94"/>
      <c r="BO305" s="94"/>
      <c r="BP305" s="201"/>
      <c r="BQ305" s="96"/>
      <c r="BR305" s="96"/>
    </row>
    <row r="306" spans="1:70" s="150" customFormat="1" ht="25" customHeight="1">
      <c r="A306" s="170"/>
      <c r="E306" s="145"/>
      <c r="F306" s="94"/>
      <c r="G306" s="200"/>
      <c r="H306" s="201"/>
      <c r="I306" s="93"/>
      <c r="J306" s="94"/>
      <c r="K306" s="200"/>
      <c r="L306" s="201"/>
      <c r="M306" s="93"/>
      <c r="N306" s="202"/>
      <c r="O306" s="200"/>
      <c r="P306" s="201"/>
      <c r="Q306" s="93"/>
      <c r="R306" s="202"/>
      <c r="S306" s="200"/>
      <c r="T306" s="201"/>
      <c r="U306" s="93"/>
      <c r="V306" s="202"/>
      <c r="W306" s="200"/>
      <c r="X306" s="201"/>
      <c r="Y306" s="93"/>
      <c r="Z306" s="202"/>
      <c r="AA306" s="200"/>
      <c r="AB306" s="201"/>
      <c r="AC306" s="94"/>
      <c r="AD306" s="94"/>
      <c r="AE306" s="94"/>
      <c r="AF306" s="201"/>
      <c r="AG306" s="93"/>
      <c r="AH306" s="94"/>
      <c r="AI306" s="94"/>
      <c r="AJ306" s="201"/>
      <c r="AK306" s="94"/>
      <c r="AL306" s="94"/>
      <c r="AM306" s="94"/>
      <c r="AN306" s="201"/>
      <c r="AO306" s="93"/>
      <c r="AP306" s="94"/>
      <c r="AQ306" s="94"/>
      <c r="AR306" s="201"/>
      <c r="AS306" s="93"/>
      <c r="AT306" s="94"/>
      <c r="AU306" s="94"/>
      <c r="AV306" s="201"/>
      <c r="AW306" s="93"/>
      <c r="AX306" s="94"/>
      <c r="AY306" s="94"/>
      <c r="AZ306" s="201"/>
      <c r="BA306" s="93"/>
      <c r="BB306" s="94"/>
      <c r="BC306" s="94"/>
      <c r="BD306" s="201"/>
      <c r="BE306" s="93"/>
      <c r="BF306" s="94"/>
      <c r="BG306" s="94"/>
      <c r="BH306" s="201"/>
      <c r="BI306" s="93"/>
      <c r="BJ306" s="94"/>
      <c r="BK306" s="94"/>
      <c r="BL306" s="201"/>
      <c r="BM306" s="93"/>
      <c r="BN306" s="94"/>
      <c r="BO306" s="94"/>
      <c r="BP306" s="201"/>
      <c r="BQ306" s="96"/>
      <c r="BR306" s="96"/>
    </row>
    <row r="307" spans="1:70" s="150" customFormat="1" ht="25" customHeight="1">
      <c r="A307" s="170"/>
      <c r="E307" s="145"/>
      <c r="F307" s="94"/>
      <c r="G307" s="200"/>
      <c r="H307" s="201"/>
      <c r="I307" s="93"/>
      <c r="J307" s="94"/>
      <c r="K307" s="200"/>
      <c r="L307" s="201"/>
      <c r="M307" s="93"/>
      <c r="N307" s="202"/>
      <c r="O307" s="200"/>
      <c r="P307" s="201"/>
      <c r="Q307" s="93"/>
      <c r="R307" s="202"/>
      <c r="S307" s="200"/>
      <c r="T307" s="201"/>
      <c r="U307" s="93"/>
      <c r="V307" s="202"/>
      <c r="W307" s="200"/>
      <c r="X307" s="201"/>
      <c r="Y307" s="93"/>
      <c r="Z307" s="202"/>
      <c r="AA307" s="200"/>
      <c r="AB307" s="201"/>
      <c r="AC307" s="94"/>
      <c r="AD307" s="94"/>
      <c r="AE307" s="94"/>
      <c r="AF307" s="201"/>
      <c r="AG307" s="93"/>
      <c r="AH307" s="94"/>
      <c r="AI307" s="94"/>
      <c r="AJ307" s="201"/>
      <c r="AK307" s="94"/>
      <c r="AL307" s="94"/>
      <c r="AM307" s="94"/>
      <c r="AN307" s="201"/>
      <c r="AO307" s="93"/>
      <c r="AP307" s="94"/>
      <c r="AQ307" s="94"/>
      <c r="AR307" s="201"/>
      <c r="AS307" s="93"/>
      <c r="AT307" s="94"/>
      <c r="AU307" s="94"/>
      <c r="AV307" s="201"/>
      <c r="AW307" s="93"/>
      <c r="AX307" s="94"/>
      <c r="AY307" s="94"/>
      <c r="AZ307" s="201"/>
      <c r="BA307" s="93"/>
      <c r="BB307" s="94"/>
      <c r="BC307" s="94"/>
      <c r="BD307" s="201"/>
      <c r="BE307" s="93"/>
      <c r="BF307" s="94"/>
      <c r="BG307" s="94"/>
      <c r="BH307" s="201"/>
      <c r="BI307" s="93"/>
      <c r="BJ307" s="94"/>
      <c r="BK307" s="94"/>
      <c r="BL307" s="201"/>
      <c r="BM307" s="93"/>
      <c r="BN307" s="94"/>
      <c r="BO307" s="94"/>
      <c r="BP307" s="201"/>
      <c r="BQ307" s="96"/>
      <c r="BR307" s="96"/>
    </row>
    <row r="308" spans="1:70" s="150" customFormat="1" ht="25" customHeight="1">
      <c r="A308" s="170"/>
      <c r="E308" s="145"/>
      <c r="F308" s="94"/>
      <c r="G308" s="200"/>
      <c r="H308" s="201"/>
      <c r="I308" s="93"/>
      <c r="J308" s="94"/>
      <c r="K308" s="200"/>
      <c r="L308" s="201"/>
      <c r="M308" s="93"/>
      <c r="N308" s="202"/>
      <c r="O308" s="200"/>
      <c r="P308" s="201"/>
      <c r="Q308" s="93"/>
      <c r="R308" s="202"/>
      <c r="S308" s="200"/>
      <c r="T308" s="201"/>
      <c r="U308" s="93"/>
      <c r="V308" s="202"/>
      <c r="W308" s="200"/>
      <c r="X308" s="201"/>
      <c r="Y308" s="93"/>
      <c r="Z308" s="202"/>
      <c r="AA308" s="200"/>
      <c r="AB308" s="201"/>
      <c r="AC308" s="94"/>
      <c r="AD308" s="94"/>
      <c r="AE308" s="94"/>
      <c r="AF308" s="201"/>
      <c r="AG308" s="93"/>
      <c r="AH308" s="94"/>
      <c r="AI308" s="94"/>
      <c r="AJ308" s="201"/>
      <c r="AK308" s="94"/>
      <c r="AL308" s="94"/>
      <c r="AM308" s="94"/>
      <c r="AN308" s="201"/>
      <c r="AO308" s="93"/>
      <c r="AP308" s="94"/>
      <c r="AQ308" s="94"/>
      <c r="AR308" s="201"/>
      <c r="AS308" s="93"/>
      <c r="AT308" s="94"/>
      <c r="AU308" s="94"/>
      <c r="AV308" s="201"/>
      <c r="AW308" s="93"/>
      <c r="AX308" s="94"/>
      <c r="AY308" s="94"/>
      <c r="AZ308" s="201"/>
      <c r="BA308" s="93"/>
      <c r="BB308" s="94"/>
      <c r="BC308" s="94"/>
      <c r="BD308" s="201"/>
      <c r="BE308" s="93"/>
      <c r="BF308" s="94"/>
      <c r="BG308" s="94"/>
      <c r="BH308" s="201"/>
      <c r="BI308" s="93"/>
      <c r="BJ308" s="94"/>
      <c r="BK308" s="94"/>
      <c r="BL308" s="201"/>
      <c r="BM308" s="93"/>
      <c r="BN308" s="94"/>
      <c r="BO308" s="94"/>
      <c r="BP308" s="201"/>
      <c r="BQ308" s="96"/>
      <c r="BR308" s="96"/>
    </row>
    <row r="309" spans="1:70" s="150" customFormat="1" ht="25" customHeight="1">
      <c r="A309" s="170"/>
      <c r="E309" s="145"/>
      <c r="F309" s="94"/>
      <c r="G309" s="200"/>
      <c r="H309" s="201"/>
      <c r="I309" s="93"/>
      <c r="J309" s="94"/>
      <c r="K309" s="200"/>
      <c r="L309" s="201"/>
      <c r="M309" s="93"/>
      <c r="N309" s="202"/>
      <c r="O309" s="200"/>
      <c r="P309" s="201"/>
      <c r="Q309" s="93"/>
      <c r="R309" s="202"/>
      <c r="S309" s="200"/>
      <c r="T309" s="201"/>
      <c r="U309" s="93"/>
      <c r="V309" s="202"/>
      <c r="W309" s="200"/>
      <c r="X309" s="201"/>
      <c r="Y309" s="93"/>
      <c r="Z309" s="202"/>
      <c r="AA309" s="200"/>
      <c r="AB309" s="201"/>
      <c r="AC309" s="94"/>
      <c r="AD309" s="94"/>
      <c r="AE309" s="94"/>
      <c r="AF309" s="201"/>
      <c r="AG309" s="93"/>
      <c r="AH309" s="94"/>
      <c r="AI309" s="94"/>
      <c r="AJ309" s="201"/>
      <c r="AK309" s="94"/>
      <c r="AL309" s="94"/>
      <c r="AM309" s="94"/>
      <c r="AN309" s="201"/>
      <c r="AO309" s="93"/>
      <c r="AP309" s="94"/>
      <c r="AQ309" s="94"/>
      <c r="AR309" s="201"/>
      <c r="AS309" s="93"/>
      <c r="AT309" s="94"/>
      <c r="AU309" s="94"/>
      <c r="AV309" s="201"/>
      <c r="AW309" s="93"/>
      <c r="AX309" s="94"/>
      <c r="AY309" s="94"/>
      <c r="AZ309" s="201"/>
      <c r="BA309" s="93"/>
      <c r="BB309" s="94"/>
      <c r="BC309" s="94"/>
      <c r="BD309" s="201"/>
      <c r="BE309" s="93"/>
      <c r="BF309" s="94"/>
      <c r="BG309" s="94"/>
      <c r="BH309" s="201"/>
      <c r="BI309" s="93"/>
      <c r="BJ309" s="94"/>
      <c r="BK309" s="94"/>
      <c r="BL309" s="201"/>
      <c r="BM309" s="93"/>
      <c r="BN309" s="94"/>
      <c r="BO309" s="94"/>
      <c r="BP309" s="201"/>
      <c r="BQ309" s="96"/>
      <c r="BR309" s="96"/>
    </row>
    <row r="310" spans="1:70" s="150" customFormat="1" ht="25" customHeight="1">
      <c r="A310" s="170"/>
      <c r="E310" s="145"/>
      <c r="F310" s="94"/>
      <c r="G310" s="200"/>
      <c r="H310" s="201"/>
      <c r="I310" s="93"/>
      <c r="J310" s="94"/>
      <c r="K310" s="200"/>
      <c r="L310" s="201"/>
      <c r="M310" s="93"/>
      <c r="N310" s="202"/>
      <c r="O310" s="200"/>
      <c r="P310" s="201"/>
      <c r="Q310" s="93"/>
      <c r="R310" s="202"/>
      <c r="S310" s="200"/>
      <c r="T310" s="201"/>
      <c r="U310" s="93"/>
      <c r="V310" s="202"/>
      <c r="W310" s="200"/>
      <c r="X310" s="201"/>
      <c r="Y310" s="93"/>
      <c r="Z310" s="202"/>
      <c r="AA310" s="200"/>
      <c r="AB310" s="201"/>
      <c r="AC310" s="94"/>
      <c r="AD310" s="94"/>
      <c r="AE310" s="94"/>
      <c r="AF310" s="201"/>
      <c r="AG310" s="93"/>
      <c r="AH310" s="94"/>
      <c r="AI310" s="94"/>
      <c r="AJ310" s="201"/>
      <c r="AK310" s="94"/>
      <c r="AL310" s="94"/>
      <c r="AM310" s="94"/>
      <c r="AN310" s="201"/>
      <c r="AO310" s="93"/>
      <c r="AP310" s="94"/>
      <c r="AQ310" s="94"/>
      <c r="AR310" s="201"/>
      <c r="AS310" s="93"/>
      <c r="AT310" s="94"/>
      <c r="AU310" s="94"/>
      <c r="AV310" s="201"/>
      <c r="AW310" s="93"/>
      <c r="AX310" s="94"/>
      <c r="AY310" s="94"/>
      <c r="AZ310" s="201"/>
      <c r="BA310" s="93"/>
      <c r="BB310" s="94"/>
      <c r="BC310" s="94"/>
      <c r="BD310" s="201"/>
      <c r="BE310" s="93"/>
      <c r="BF310" s="94"/>
      <c r="BG310" s="94"/>
      <c r="BH310" s="201"/>
      <c r="BI310" s="93"/>
      <c r="BJ310" s="94"/>
      <c r="BK310" s="94"/>
      <c r="BL310" s="201"/>
      <c r="BM310" s="93"/>
      <c r="BN310" s="94"/>
      <c r="BO310" s="94"/>
      <c r="BP310" s="201"/>
      <c r="BQ310" s="96"/>
      <c r="BR310" s="96"/>
    </row>
    <row r="311" spans="1:70" s="150" customFormat="1" ht="25" customHeight="1">
      <c r="A311" s="170"/>
      <c r="E311" s="145"/>
      <c r="F311" s="94"/>
      <c r="G311" s="200"/>
      <c r="H311" s="201"/>
      <c r="I311" s="93"/>
      <c r="J311" s="94"/>
      <c r="K311" s="200"/>
      <c r="L311" s="201"/>
      <c r="M311" s="93"/>
      <c r="N311" s="202"/>
      <c r="O311" s="200"/>
      <c r="P311" s="201"/>
      <c r="Q311" s="93"/>
      <c r="R311" s="202"/>
      <c r="S311" s="200"/>
      <c r="T311" s="201"/>
      <c r="U311" s="93"/>
      <c r="V311" s="202"/>
      <c r="W311" s="200"/>
      <c r="X311" s="201"/>
      <c r="Y311" s="93"/>
      <c r="Z311" s="202"/>
      <c r="AA311" s="200"/>
      <c r="AB311" s="201"/>
      <c r="AC311" s="94"/>
      <c r="AD311" s="94"/>
      <c r="AE311" s="94"/>
      <c r="AF311" s="201"/>
      <c r="AG311" s="93"/>
      <c r="AH311" s="94"/>
      <c r="AI311" s="94"/>
      <c r="AJ311" s="201"/>
      <c r="AK311" s="94"/>
      <c r="AL311" s="94"/>
      <c r="AM311" s="94"/>
      <c r="AN311" s="201"/>
      <c r="AO311" s="93"/>
      <c r="AP311" s="94"/>
      <c r="AQ311" s="94"/>
      <c r="AR311" s="201"/>
      <c r="AS311" s="93"/>
      <c r="AT311" s="94"/>
      <c r="AU311" s="94"/>
      <c r="AV311" s="201"/>
      <c r="AW311" s="93"/>
      <c r="AX311" s="94"/>
      <c r="AY311" s="94"/>
      <c r="AZ311" s="201"/>
      <c r="BA311" s="93"/>
      <c r="BB311" s="94"/>
      <c r="BC311" s="94"/>
      <c r="BD311" s="201"/>
      <c r="BE311" s="93"/>
      <c r="BF311" s="94"/>
      <c r="BG311" s="94"/>
      <c r="BH311" s="201"/>
      <c r="BI311" s="93"/>
      <c r="BJ311" s="94"/>
      <c r="BK311" s="94"/>
      <c r="BL311" s="201"/>
      <c r="BM311" s="93"/>
      <c r="BN311" s="94"/>
      <c r="BO311" s="94"/>
      <c r="BP311" s="201"/>
      <c r="BQ311" s="96"/>
      <c r="BR311" s="96"/>
    </row>
    <row r="312" spans="1:70" s="150" customFormat="1" ht="25" customHeight="1">
      <c r="A312" s="170"/>
      <c r="E312" s="145"/>
      <c r="F312" s="94"/>
      <c r="G312" s="200"/>
      <c r="H312" s="201"/>
      <c r="I312" s="93"/>
      <c r="J312" s="94"/>
      <c r="K312" s="200"/>
      <c r="L312" s="201"/>
      <c r="M312" s="93"/>
      <c r="N312" s="202"/>
      <c r="O312" s="200"/>
      <c r="P312" s="201"/>
      <c r="Q312" s="93"/>
      <c r="R312" s="202"/>
      <c r="S312" s="200"/>
      <c r="T312" s="201"/>
      <c r="U312" s="93"/>
      <c r="V312" s="202"/>
      <c r="W312" s="200"/>
      <c r="X312" s="201"/>
      <c r="Y312" s="93"/>
      <c r="Z312" s="202"/>
      <c r="AA312" s="200"/>
      <c r="AB312" s="201"/>
      <c r="AC312" s="94"/>
      <c r="AD312" s="94"/>
      <c r="AE312" s="94"/>
      <c r="AF312" s="201"/>
      <c r="AG312" s="93"/>
      <c r="AH312" s="94"/>
      <c r="AI312" s="94"/>
      <c r="AJ312" s="201"/>
      <c r="AK312" s="94"/>
      <c r="AL312" s="94"/>
      <c r="AM312" s="94"/>
      <c r="AN312" s="201"/>
      <c r="AO312" s="93"/>
      <c r="AP312" s="94"/>
      <c r="AQ312" s="94"/>
      <c r="AR312" s="201"/>
      <c r="AS312" s="93"/>
      <c r="AT312" s="94"/>
      <c r="AU312" s="94"/>
      <c r="AV312" s="201"/>
      <c r="AW312" s="93"/>
      <c r="AX312" s="94"/>
      <c r="AY312" s="94"/>
      <c r="AZ312" s="201"/>
      <c r="BA312" s="93"/>
      <c r="BB312" s="94"/>
      <c r="BC312" s="94"/>
      <c r="BD312" s="201"/>
      <c r="BE312" s="93"/>
      <c r="BF312" s="94"/>
      <c r="BG312" s="94"/>
      <c r="BH312" s="201"/>
      <c r="BI312" s="93"/>
      <c r="BJ312" s="94"/>
      <c r="BK312" s="94"/>
      <c r="BL312" s="201"/>
      <c r="BM312" s="93"/>
      <c r="BN312" s="94"/>
      <c r="BO312" s="94"/>
      <c r="BP312" s="201"/>
      <c r="BQ312" s="96"/>
      <c r="BR312" s="96"/>
    </row>
    <row r="313" spans="1:70" s="150" customFormat="1" ht="25" customHeight="1">
      <c r="A313" s="170"/>
      <c r="E313" s="145"/>
      <c r="F313" s="94"/>
      <c r="G313" s="200"/>
      <c r="H313" s="201"/>
      <c r="I313" s="93"/>
      <c r="J313" s="94"/>
      <c r="K313" s="200"/>
      <c r="L313" s="201"/>
      <c r="M313" s="93"/>
      <c r="N313" s="202"/>
      <c r="O313" s="200"/>
      <c r="P313" s="201"/>
      <c r="Q313" s="93"/>
      <c r="R313" s="202"/>
      <c r="S313" s="200"/>
      <c r="T313" s="201"/>
      <c r="U313" s="93"/>
      <c r="V313" s="202"/>
      <c r="W313" s="200"/>
      <c r="X313" s="201"/>
      <c r="Y313" s="93"/>
      <c r="Z313" s="202"/>
      <c r="AA313" s="200"/>
      <c r="AB313" s="201"/>
      <c r="AC313" s="94"/>
      <c r="AD313" s="94"/>
      <c r="AE313" s="94"/>
      <c r="AF313" s="201"/>
      <c r="AG313" s="93"/>
      <c r="AH313" s="94"/>
      <c r="AI313" s="94"/>
      <c r="AJ313" s="201"/>
      <c r="AK313" s="94"/>
      <c r="AL313" s="94"/>
      <c r="AM313" s="94"/>
      <c r="AN313" s="201"/>
      <c r="AO313" s="93"/>
      <c r="AP313" s="94"/>
      <c r="AQ313" s="94"/>
      <c r="AR313" s="201"/>
      <c r="AS313" s="93"/>
      <c r="AT313" s="94"/>
      <c r="AU313" s="94"/>
      <c r="AV313" s="201"/>
      <c r="AW313" s="93"/>
      <c r="AX313" s="94"/>
      <c r="AY313" s="94"/>
      <c r="AZ313" s="201"/>
      <c r="BA313" s="93"/>
      <c r="BB313" s="94"/>
      <c r="BC313" s="94"/>
      <c r="BD313" s="201"/>
      <c r="BE313" s="93"/>
      <c r="BF313" s="94"/>
      <c r="BG313" s="94"/>
      <c r="BH313" s="201"/>
      <c r="BI313" s="93"/>
      <c r="BJ313" s="94"/>
      <c r="BK313" s="94"/>
      <c r="BL313" s="201"/>
      <c r="BM313" s="93"/>
      <c r="BN313" s="94"/>
      <c r="BO313" s="94"/>
      <c r="BP313" s="201"/>
      <c r="BQ313" s="96"/>
      <c r="BR313" s="96"/>
    </row>
    <row r="314" spans="1:70" s="150" customFormat="1" ht="25" customHeight="1">
      <c r="A314" s="170"/>
      <c r="E314" s="145"/>
      <c r="F314" s="94"/>
      <c r="G314" s="200"/>
      <c r="H314" s="201"/>
      <c r="I314" s="93"/>
      <c r="J314" s="94"/>
      <c r="K314" s="200"/>
      <c r="L314" s="201"/>
      <c r="M314" s="93"/>
      <c r="N314" s="202"/>
      <c r="O314" s="200"/>
      <c r="P314" s="201"/>
      <c r="Q314" s="93"/>
      <c r="R314" s="202"/>
      <c r="S314" s="200"/>
      <c r="T314" s="201"/>
      <c r="U314" s="93"/>
      <c r="V314" s="202"/>
      <c r="W314" s="200"/>
      <c r="X314" s="201"/>
      <c r="Y314" s="93"/>
      <c r="Z314" s="202"/>
      <c r="AA314" s="200"/>
      <c r="AB314" s="201"/>
      <c r="AC314" s="94"/>
      <c r="AD314" s="94"/>
      <c r="AE314" s="94"/>
      <c r="AF314" s="201"/>
      <c r="AG314" s="93"/>
      <c r="AH314" s="94"/>
      <c r="AI314" s="94"/>
      <c r="AJ314" s="201"/>
      <c r="AK314" s="94"/>
      <c r="AL314" s="94"/>
      <c r="AM314" s="94"/>
      <c r="AN314" s="201"/>
      <c r="AO314" s="93"/>
      <c r="AP314" s="94"/>
      <c r="AQ314" s="94"/>
      <c r="AR314" s="201"/>
      <c r="AS314" s="93"/>
      <c r="AT314" s="94"/>
      <c r="AU314" s="94"/>
      <c r="AV314" s="201"/>
      <c r="AW314" s="93"/>
      <c r="AX314" s="94"/>
      <c r="AY314" s="94"/>
      <c r="AZ314" s="201"/>
      <c r="BA314" s="93"/>
      <c r="BB314" s="94"/>
      <c r="BC314" s="94"/>
      <c r="BD314" s="201"/>
      <c r="BE314" s="93"/>
      <c r="BF314" s="94"/>
      <c r="BG314" s="94"/>
      <c r="BH314" s="201"/>
      <c r="BI314" s="93"/>
      <c r="BJ314" s="94"/>
      <c r="BK314" s="94"/>
      <c r="BL314" s="201"/>
      <c r="BM314" s="93"/>
      <c r="BN314" s="94"/>
      <c r="BO314" s="94"/>
      <c r="BP314" s="201"/>
      <c r="BQ314" s="96"/>
      <c r="BR314" s="96"/>
    </row>
    <row r="315" spans="1:70" s="150" customFormat="1" ht="25" customHeight="1">
      <c r="A315" s="170"/>
      <c r="E315" s="145"/>
      <c r="F315" s="94"/>
      <c r="G315" s="200"/>
      <c r="H315" s="201"/>
      <c r="I315" s="93"/>
      <c r="J315" s="94"/>
      <c r="K315" s="200"/>
      <c r="L315" s="201"/>
      <c r="M315" s="93"/>
      <c r="N315" s="202"/>
      <c r="O315" s="200"/>
      <c r="P315" s="201"/>
      <c r="Q315" s="93"/>
      <c r="R315" s="202"/>
      <c r="S315" s="200"/>
      <c r="T315" s="201"/>
      <c r="U315" s="93"/>
      <c r="V315" s="202"/>
      <c r="W315" s="200"/>
      <c r="X315" s="201"/>
      <c r="Y315" s="93"/>
      <c r="Z315" s="202"/>
      <c r="AA315" s="200"/>
      <c r="AB315" s="201"/>
      <c r="AC315" s="94"/>
      <c r="AD315" s="94"/>
      <c r="AE315" s="94"/>
      <c r="AF315" s="201"/>
      <c r="AG315" s="93"/>
      <c r="AH315" s="94"/>
      <c r="AI315" s="94"/>
      <c r="AJ315" s="201"/>
      <c r="AK315" s="94"/>
      <c r="AL315" s="94"/>
      <c r="AM315" s="94"/>
      <c r="AN315" s="201"/>
      <c r="AO315" s="93"/>
      <c r="AP315" s="94"/>
      <c r="AQ315" s="94"/>
      <c r="AR315" s="201"/>
      <c r="AS315" s="93"/>
      <c r="AT315" s="94"/>
      <c r="AU315" s="94"/>
      <c r="AV315" s="201"/>
      <c r="AW315" s="93"/>
      <c r="AX315" s="94"/>
      <c r="AY315" s="94"/>
      <c r="AZ315" s="201"/>
      <c r="BA315" s="93"/>
      <c r="BB315" s="94"/>
      <c r="BC315" s="94"/>
      <c r="BD315" s="201"/>
      <c r="BE315" s="93"/>
      <c r="BF315" s="94"/>
      <c r="BG315" s="94"/>
      <c r="BH315" s="201"/>
      <c r="BI315" s="93"/>
      <c r="BJ315" s="94"/>
      <c r="BK315" s="94"/>
      <c r="BL315" s="201"/>
      <c r="BM315" s="93"/>
      <c r="BN315" s="94"/>
      <c r="BO315" s="94"/>
      <c r="BP315" s="201"/>
      <c r="BQ315" s="96"/>
      <c r="BR315" s="96"/>
    </row>
    <row r="316" spans="1:70" s="150" customFormat="1" ht="25" customHeight="1">
      <c r="A316" s="170"/>
      <c r="E316" s="145"/>
      <c r="F316" s="94"/>
      <c r="G316" s="200"/>
      <c r="H316" s="201"/>
      <c r="I316" s="93"/>
      <c r="J316" s="94"/>
      <c r="K316" s="200"/>
      <c r="L316" s="201"/>
      <c r="M316" s="93"/>
      <c r="N316" s="202"/>
      <c r="O316" s="200"/>
      <c r="P316" s="201"/>
      <c r="Q316" s="93"/>
      <c r="R316" s="202"/>
      <c r="S316" s="200"/>
      <c r="T316" s="201"/>
      <c r="U316" s="93"/>
      <c r="V316" s="202"/>
      <c r="W316" s="200"/>
      <c r="X316" s="201"/>
      <c r="Y316" s="93"/>
      <c r="Z316" s="202"/>
      <c r="AA316" s="200"/>
      <c r="AB316" s="201"/>
      <c r="AC316" s="94"/>
      <c r="AD316" s="94"/>
      <c r="AE316" s="94"/>
      <c r="AF316" s="201"/>
      <c r="AG316" s="93"/>
      <c r="AH316" s="94"/>
      <c r="AI316" s="94"/>
      <c r="AJ316" s="201"/>
      <c r="AK316" s="94"/>
      <c r="AL316" s="94"/>
      <c r="AM316" s="94"/>
      <c r="AN316" s="201"/>
      <c r="AO316" s="93"/>
      <c r="AP316" s="94"/>
      <c r="AQ316" s="94"/>
      <c r="AR316" s="201"/>
      <c r="AS316" s="93"/>
      <c r="AT316" s="94"/>
      <c r="AU316" s="94"/>
      <c r="AV316" s="201"/>
      <c r="AW316" s="93"/>
      <c r="AX316" s="94"/>
      <c r="AY316" s="94"/>
      <c r="AZ316" s="201"/>
      <c r="BA316" s="93"/>
      <c r="BB316" s="94"/>
      <c r="BC316" s="94"/>
      <c r="BD316" s="201"/>
      <c r="BE316" s="93"/>
      <c r="BF316" s="94"/>
      <c r="BG316" s="94"/>
      <c r="BH316" s="201"/>
      <c r="BI316" s="93"/>
      <c r="BJ316" s="94"/>
      <c r="BK316" s="94"/>
      <c r="BL316" s="201"/>
      <c r="BM316" s="93"/>
      <c r="BN316" s="94"/>
      <c r="BO316" s="94"/>
      <c r="BP316" s="201"/>
      <c r="BQ316" s="96"/>
      <c r="BR316" s="96"/>
    </row>
    <row r="317" spans="1:70" s="150" customFormat="1" ht="25" customHeight="1">
      <c r="A317" s="170"/>
      <c r="E317" s="145"/>
      <c r="F317" s="94"/>
      <c r="G317" s="200"/>
      <c r="H317" s="201"/>
      <c r="I317" s="93"/>
      <c r="J317" s="94"/>
      <c r="K317" s="200"/>
      <c r="L317" s="201"/>
      <c r="M317" s="93"/>
      <c r="N317" s="202"/>
      <c r="O317" s="200"/>
      <c r="P317" s="201"/>
      <c r="Q317" s="93"/>
      <c r="R317" s="202"/>
      <c r="S317" s="200"/>
      <c r="T317" s="201"/>
      <c r="U317" s="93"/>
      <c r="V317" s="202"/>
      <c r="W317" s="200"/>
      <c r="X317" s="201"/>
      <c r="Y317" s="93"/>
      <c r="Z317" s="202"/>
      <c r="AA317" s="200"/>
      <c r="AB317" s="201"/>
      <c r="AC317" s="94"/>
      <c r="AD317" s="94"/>
      <c r="AE317" s="94"/>
      <c r="AF317" s="201"/>
      <c r="AG317" s="93"/>
      <c r="AH317" s="94"/>
      <c r="AI317" s="94"/>
      <c r="AJ317" s="201"/>
      <c r="AK317" s="94"/>
      <c r="AL317" s="94"/>
      <c r="AM317" s="94"/>
      <c r="AN317" s="201"/>
      <c r="AO317" s="93"/>
      <c r="AP317" s="94"/>
      <c r="AQ317" s="94"/>
      <c r="AR317" s="201"/>
      <c r="AS317" s="93"/>
      <c r="AT317" s="94"/>
      <c r="AU317" s="94"/>
      <c r="AV317" s="201"/>
      <c r="AW317" s="93"/>
      <c r="AX317" s="94"/>
      <c r="AY317" s="94"/>
      <c r="AZ317" s="201"/>
      <c r="BA317" s="93"/>
      <c r="BB317" s="94"/>
      <c r="BC317" s="94"/>
      <c r="BD317" s="201"/>
      <c r="BE317" s="93"/>
      <c r="BF317" s="94"/>
      <c r="BG317" s="94"/>
      <c r="BH317" s="201"/>
      <c r="BI317" s="93"/>
      <c r="BJ317" s="94"/>
      <c r="BK317" s="94"/>
      <c r="BL317" s="201"/>
      <c r="BM317" s="93"/>
      <c r="BN317" s="94"/>
      <c r="BO317" s="94"/>
      <c r="BP317" s="201"/>
      <c r="BQ317" s="96"/>
      <c r="BR317" s="96"/>
    </row>
    <row r="318" spans="1:70" s="150" customFormat="1" ht="25" customHeight="1">
      <c r="A318" s="170"/>
      <c r="E318" s="145"/>
      <c r="F318" s="94"/>
      <c r="G318" s="200"/>
      <c r="H318" s="201"/>
      <c r="I318" s="93"/>
      <c r="J318" s="94"/>
      <c r="K318" s="200"/>
      <c r="L318" s="201"/>
      <c r="M318" s="93"/>
      <c r="N318" s="202"/>
      <c r="O318" s="200"/>
      <c r="P318" s="201"/>
      <c r="Q318" s="93"/>
      <c r="R318" s="202"/>
      <c r="S318" s="200"/>
      <c r="T318" s="201"/>
      <c r="U318" s="93"/>
      <c r="V318" s="202"/>
      <c r="W318" s="200"/>
      <c r="X318" s="201"/>
      <c r="Y318" s="93"/>
      <c r="Z318" s="202"/>
      <c r="AA318" s="200"/>
      <c r="AB318" s="201"/>
      <c r="AC318" s="94"/>
      <c r="AD318" s="94"/>
      <c r="AE318" s="94"/>
      <c r="AF318" s="201"/>
      <c r="AG318" s="93"/>
      <c r="AH318" s="94"/>
      <c r="AI318" s="94"/>
      <c r="AJ318" s="201"/>
      <c r="AK318" s="94"/>
      <c r="AL318" s="94"/>
      <c r="AM318" s="94"/>
      <c r="AN318" s="201"/>
      <c r="AO318" s="93"/>
      <c r="AP318" s="94"/>
      <c r="AQ318" s="94"/>
      <c r="AR318" s="201"/>
      <c r="AS318" s="93"/>
      <c r="AT318" s="94"/>
      <c r="AU318" s="94"/>
      <c r="AV318" s="201"/>
      <c r="AW318" s="93"/>
      <c r="AX318" s="94"/>
      <c r="AY318" s="94"/>
      <c r="AZ318" s="201"/>
      <c r="BA318" s="93"/>
      <c r="BB318" s="94"/>
      <c r="BC318" s="94"/>
      <c r="BD318" s="201"/>
      <c r="BE318" s="93"/>
      <c r="BF318" s="94"/>
      <c r="BG318" s="94"/>
      <c r="BH318" s="201"/>
      <c r="BI318" s="93"/>
      <c r="BJ318" s="94"/>
      <c r="BK318" s="94"/>
      <c r="BL318" s="201"/>
      <c r="BM318" s="93"/>
      <c r="BN318" s="94"/>
      <c r="BO318" s="94"/>
      <c r="BP318" s="201"/>
      <c r="BQ318" s="96"/>
      <c r="BR318" s="96"/>
    </row>
    <row r="319" spans="1:70" s="150" customFormat="1" ht="25" customHeight="1">
      <c r="A319" s="170"/>
      <c r="E319" s="145"/>
      <c r="F319" s="94"/>
      <c r="G319" s="200"/>
      <c r="H319" s="201"/>
      <c r="I319" s="93"/>
      <c r="J319" s="94"/>
      <c r="K319" s="200"/>
      <c r="L319" s="201"/>
      <c r="M319" s="93"/>
      <c r="N319" s="202"/>
      <c r="O319" s="200"/>
      <c r="P319" s="201"/>
      <c r="Q319" s="93"/>
      <c r="R319" s="202"/>
      <c r="S319" s="200"/>
      <c r="T319" s="201"/>
      <c r="U319" s="93"/>
      <c r="V319" s="202"/>
      <c r="W319" s="200"/>
      <c r="X319" s="201"/>
      <c r="Y319" s="93"/>
      <c r="Z319" s="202"/>
      <c r="AA319" s="200"/>
      <c r="AB319" s="201"/>
      <c r="AC319" s="94"/>
      <c r="AD319" s="94"/>
      <c r="AE319" s="94"/>
      <c r="AF319" s="201"/>
      <c r="AG319" s="93"/>
      <c r="AH319" s="94"/>
      <c r="AI319" s="94"/>
      <c r="AJ319" s="201"/>
      <c r="AK319" s="94"/>
      <c r="AL319" s="94"/>
      <c r="AM319" s="94"/>
      <c r="AN319" s="201"/>
      <c r="AO319" s="93"/>
      <c r="AP319" s="94"/>
      <c r="AQ319" s="94"/>
      <c r="AR319" s="201"/>
      <c r="AS319" s="93"/>
      <c r="AT319" s="94"/>
      <c r="AU319" s="94"/>
      <c r="AV319" s="201"/>
      <c r="AW319" s="93"/>
      <c r="AX319" s="94"/>
      <c r="AY319" s="94"/>
      <c r="AZ319" s="201"/>
      <c r="BA319" s="93"/>
      <c r="BB319" s="94"/>
      <c r="BC319" s="94"/>
      <c r="BD319" s="201"/>
      <c r="BE319" s="93"/>
      <c r="BF319" s="94"/>
      <c r="BG319" s="94"/>
      <c r="BH319" s="201"/>
      <c r="BI319" s="93"/>
      <c r="BJ319" s="94"/>
      <c r="BK319" s="94"/>
      <c r="BL319" s="201"/>
      <c r="BM319" s="93"/>
      <c r="BN319" s="94"/>
      <c r="BO319" s="94"/>
      <c r="BP319" s="201"/>
      <c r="BQ319" s="96"/>
      <c r="BR319" s="96"/>
    </row>
    <row r="320" spans="1:70" s="150" customFormat="1" ht="25" customHeight="1">
      <c r="A320" s="170"/>
      <c r="E320" s="145"/>
      <c r="F320" s="94"/>
      <c r="G320" s="200"/>
      <c r="H320" s="201"/>
      <c r="I320" s="93"/>
      <c r="J320" s="94"/>
      <c r="K320" s="200"/>
      <c r="L320" s="201"/>
      <c r="M320" s="93"/>
      <c r="N320" s="202"/>
      <c r="O320" s="200"/>
      <c r="P320" s="201"/>
      <c r="Q320" s="93"/>
      <c r="R320" s="202"/>
      <c r="S320" s="200"/>
      <c r="T320" s="201"/>
      <c r="U320" s="93"/>
      <c r="V320" s="202"/>
      <c r="W320" s="200"/>
      <c r="X320" s="201"/>
      <c r="Y320" s="93"/>
      <c r="Z320" s="202"/>
      <c r="AA320" s="200"/>
      <c r="AB320" s="201"/>
      <c r="AC320" s="94"/>
      <c r="AD320" s="94"/>
      <c r="AE320" s="94"/>
      <c r="AF320" s="201"/>
      <c r="AG320" s="93"/>
      <c r="AH320" s="94"/>
      <c r="AI320" s="94"/>
      <c r="AJ320" s="201"/>
      <c r="AK320" s="94"/>
      <c r="AL320" s="94"/>
      <c r="AM320" s="94"/>
      <c r="AN320" s="201"/>
      <c r="AO320" s="93"/>
      <c r="AP320" s="94"/>
      <c r="AQ320" s="94"/>
      <c r="AR320" s="201"/>
      <c r="AS320" s="93"/>
      <c r="AT320" s="94"/>
      <c r="AU320" s="94"/>
      <c r="AV320" s="201"/>
      <c r="AW320" s="93"/>
      <c r="AX320" s="94"/>
      <c r="AY320" s="94"/>
      <c r="AZ320" s="201"/>
      <c r="BA320" s="93"/>
      <c r="BB320" s="94"/>
      <c r="BC320" s="94"/>
      <c r="BD320" s="201"/>
      <c r="BE320" s="93"/>
      <c r="BF320" s="94"/>
      <c r="BG320" s="94"/>
      <c r="BH320" s="201"/>
      <c r="BI320" s="93"/>
      <c r="BJ320" s="94"/>
      <c r="BK320" s="94"/>
      <c r="BL320" s="201"/>
      <c r="BM320" s="93"/>
      <c r="BN320" s="94"/>
      <c r="BO320" s="94"/>
      <c r="BP320" s="201"/>
      <c r="BQ320" s="96"/>
      <c r="BR320" s="96"/>
    </row>
    <row r="321" spans="1:70" s="150" customFormat="1" ht="25" customHeight="1">
      <c r="A321" s="170"/>
      <c r="E321" s="145"/>
      <c r="F321" s="94"/>
      <c r="G321" s="200"/>
      <c r="H321" s="201"/>
      <c r="I321" s="93"/>
      <c r="J321" s="94"/>
      <c r="K321" s="200"/>
      <c r="L321" s="201"/>
      <c r="M321" s="93"/>
      <c r="N321" s="202"/>
      <c r="O321" s="200"/>
      <c r="P321" s="201"/>
      <c r="Q321" s="93"/>
      <c r="R321" s="202"/>
      <c r="S321" s="200"/>
      <c r="T321" s="201"/>
      <c r="U321" s="93"/>
      <c r="V321" s="202"/>
      <c r="W321" s="200"/>
      <c r="X321" s="201"/>
      <c r="Y321" s="93"/>
      <c r="Z321" s="202"/>
      <c r="AA321" s="200"/>
      <c r="AB321" s="201"/>
      <c r="AC321" s="94"/>
      <c r="AD321" s="94"/>
      <c r="AE321" s="94"/>
      <c r="AF321" s="201"/>
      <c r="AG321" s="93"/>
      <c r="AH321" s="94"/>
      <c r="AI321" s="94"/>
      <c r="AJ321" s="201"/>
      <c r="AK321" s="94"/>
      <c r="AL321" s="94"/>
      <c r="AM321" s="94"/>
      <c r="AN321" s="201"/>
      <c r="AO321" s="93"/>
      <c r="AP321" s="94"/>
      <c r="AQ321" s="94"/>
      <c r="AR321" s="201"/>
      <c r="AS321" s="93"/>
      <c r="AT321" s="94"/>
      <c r="AU321" s="94"/>
      <c r="AV321" s="201"/>
      <c r="AW321" s="93"/>
      <c r="AX321" s="94"/>
      <c r="AY321" s="94"/>
      <c r="AZ321" s="201"/>
      <c r="BA321" s="93"/>
      <c r="BB321" s="94"/>
      <c r="BC321" s="94"/>
      <c r="BD321" s="201"/>
      <c r="BE321" s="93"/>
      <c r="BF321" s="94"/>
      <c r="BG321" s="94"/>
      <c r="BH321" s="201"/>
      <c r="BI321" s="93"/>
      <c r="BJ321" s="94"/>
      <c r="BK321" s="94"/>
      <c r="BL321" s="201"/>
      <c r="BM321" s="93"/>
      <c r="BN321" s="94"/>
      <c r="BO321" s="94"/>
      <c r="BP321" s="201"/>
      <c r="BQ321" s="96"/>
      <c r="BR321" s="96"/>
    </row>
    <row r="322" spans="1:70" s="150" customFormat="1" ht="25" customHeight="1">
      <c r="A322" s="170"/>
      <c r="E322" s="145"/>
      <c r="F322" s="94"/>
      <c r="G322" s="200"/>
      <c r="H322" s="201"/>
      <c r="I322" s="93"/>
      <c r="J322" s="94"/>
      <c r="K322" s="200"/>
      <c r="L322" s="201"/>
      <c r="M322" s="93"/>
      <c r="N322" s="202"/>
      <c r="O322" s="200"/>
      <c r="P322" s="201"/>
      <c r="Q322" s="93"/>
      <c r="R322" s="202"/>
      <c r="S322" s="200"/>
      <c r="T322" s="201"/>
      <c r="U322" s="93"/>
      <c r="V322" s="202"/>
      <c r="W322" s="200"/>
      <c r="X322" s="201"/>
      <c r="Y322" s="93"/>
      <c r="Z322" s="202"/>
      <c r="AA322" s="200"/>
      <c r="AB322" s="201"/>
      <c r="AC322" s="94"/>
      <c r="AD322" s="94"/>
      <c r="AE322" s="94"/>
      <c r="AF322" s="201"/>
      <c r="AG322" s="93"/>
      <c r="AH322" s="94"/>
      <c r="AI322" s="94"/>
      <c r="AJ322" s="201"/>
      <c r="AK322" s="94"/>
      <c r="AL322" s="94"/>
      <c r="AM322" s="94"/>
      <c r="AN322" s="201"/>
      <c r="AO322" s="93"/>
      <c r="AP322" s="94"/>
      <c r="AQ322" s="94"/>
      <c r="AR322" s="201"/>
      <c r="AS322" s="93"/>
      <c r="AT322" s="94"/>
      <c r="AU322" s="94"/>
      <c r="AV322" s="201"/>
      <c r="AW322" s="93"/>
      <c r="AX322" s="94"/>
      <c r="AY322" s="94"/>
      <c r="AZ322" s="201"/>
      <c r="BA322" s="93"/>
      <c r="BB322" s="94"/>
      <c r="BC322" s="94"/>
      <c r="BD322" s="201"/>
      <c r="BE322" s="93"/>
      <c r="BF322" s="94"/>
      <c r="BG322" s="94"/>
      <c r="BH322" s="201"/>
      <c r="BI322" s="93"/>
      <c r="BJ322" s="94"/>
      <c r="BK322" s="94"/>
      <c r="BL322" s="201"/>
      <c r="BM322" s="93"/>
      <c r="BN322" s="94"/>
      <c r="BO322" s="94"/>
      <c r="BP322" s="201"/>
      <c r="BQ322" s="96"/>
      <c r="BR322" s="96"/>
    </row>
    <row r="323" spans="1:70" s="150" customFormat="1" ht="25" customHeight="1">
      <c r="A323" s="170"/>
      <c r="E323" s="145"/>
      <c r="F323" s="94"/>
      <c r="G323" s="200"/>
      <c r="H323" s="201"/>
      <c r="I323" s="93"/>
      <c r="J323" s="94"/>
      <c r="K323" s="200"/>
      <c r="L323" s="201"/>
      <c r="M323" s="93"/>
      <c r="N323" s="202"/>
      <c r="O323" s="200"/>
      <c r="P323" s="201"/>
      <c r="Q323" s="93"/>
      <c r="R323" s="202"/>
      <c r="S323" s="200"/>
      <c r="T323" s="201"/>
      <c r="U323" s="93"/>
      <c r="V323" s="202"/>
      <c r="W323" s="200"/>
      <c r="X323" s="201"/>
      <c r="Y323" s="93"/>
      <c r="Z323" s="202"/>
      <c r="AA323" s="200"/>
      <c r="AB323" s="201"/>
      <c r="AC323" s="94"/>
      <c r="AD323" s="94"/>
      <c r="AE323" s="94"/>
      <c r="AF323" s="201"/>
      <c r="AG323" s="93"/>
      <c r="AH323" s="94"/>
      <c r="AI323" s="94"/>
      <c r="AJ323" s="201"/>
      <c r="AK323" s="94"/>
      <c r="AL323" s="94"/>
      <c r="AM323" s="94"/>
      <c r="AN323" s="201"/>
      <c r="AO323" s="93"/>
      <c r="AP323" s="94"/>
      <c r="AQ323" s="94"/>
      <c r="AR323" s="201"/>
      <c r="AS323" s="93"/>
      <c r="AT323" s="94"/>
      <c r="AU323" s="94"/>
      <c r="AV323" s="201"/>
      <c r="AW323" s="93"/>
      <c r="AX323" s="94"/>
      <c r="AY323" s="94"/>
      <c r="AZ323" s="201"/>
      <c r="BA323" s="93"/>
      <c r="BB323" s="94"/>
      <c r="BC323" s="94"/>
      <c r="BD323" s="201"/>
      <c r="BE323" s="93"/>
      <c r="BF323" s="94"/>
      <c r="BG323" s="94"/>
      <c r="BH323" s="201"/>
      <c r="BI323" s="93"/>
      <c r="BJ323" s="94"/>
      <c r="BK323" s="94"/>
      <c r="BL323" s="201"/>
      <c r="BM323" s="93"/>
      <c r="BN323" s="94"/>
      <c r="BO323" s="94"/>
      <c r="BP323" s="201"/>
      <c r="BQ323" s="96"/>
      <c r="BR323" s="96"/>
    </row>
    <row r="324" spans="1:70" s="150" customFormat="1" ht="25" customHeight="1">
      <c r="A324" s="170"/>
      <c r="E324" s="145"/>
      <c r="F324" s="94"/>
      <c r="G324" s="200"/>
      <c r="H324" s="201"/>
      <c r="I324" s="93"/>
      <c r="J324" s="94"/>
      <c r="K324" s="200"/>
      <c r="L324" s="201"/>
      <c r="M324" s="93"/>
      <c r="N324" s="202"/>
      <c r="O324" s="200"/>
      <c r="P324" s="201"/>
      <c r="Q324" s="93"/>
      <c r="R324" s="202"/>
      <c r="S324" s="200"/>
      <c r="T324" s="201"/>
      <c r="U324" s="93"/>
      <c r="V324" s="202"/>
      <c r="W324" s="200"/>
      <c r="X324" s="201"/>
      <c r="Y324" s="93"/>
      <c r="Z324" s="202"/>
      <c r="AA324" s="200"/>
      <c r="AB324" s="201"/>
      <c r="AC324" s="94"/>
      <c r="AD324" s="94"/>
      <c r="AE324" s="94"/>
      <c r="AF324" s="201"/>
      <c r="AG324" s="93"/>
      <c r="AH324" s="94"/>
      <c r="AI324" s="94"/>
      <c r="AJ324" s="201"/>
      <c r="AK324" s="94"/>
      <c r="AL324" s="94"/>
      <c r="AM324" s="94"/>
      <c r="AN324" s="201"/>
      <c r="AO324" s="93"/>
      <c r="AP324" s="94"/>
      <c r="AQ324" s="94"/>
      <c r="AR324" s="201"/>
      <c r="AS324" s="93"/>
      <c r="AT324" s="94"/>
      <c r="AU324" s="94"/>
      <c r="AV324" s="201"/>
      <c r="AW324" s="93"/>
      <c r="AX324" s="94"/>
      <c r="AY324" s="94"/>
      <c r="AZ324" s="201"/>
      <c r="BA324" s="93"/>
      <c r="BB324" s="94"/>
      <c r="BC324" s="94"/>
      <c r="BD324" s="201"/>
      <c r="BE324" s="93"/>
      <c r="BF324" s="94"/>
      <c r="BG324" s="94"/>
      <c r="BH324" s="201"/>
      <c r="BI324" s="93"/>
      <c r="BJ324" s="94"/>
      <c r="BK324" s="94"/>
      <c r="BL324" s="201"/>
      <c r="BM324" s="93"/>
      <c r="BN324" s="94"/>
      <c r="BO324" s="94"/>
      <c r="BP324" s="201"/>
      <c r="BQ324" s="96"/>
      <c r="BR324" s="96"/>
    </row>
    <row r="325" spans="1:70" s="150" customFormat="1" ht="25" customHeight="1">
      <c r="A325" s="170"/>
      <c r="E325" s="145"/>
      <c r="F325" s="94"/>
      <c r="G325" s="200"/>
      <c r="H325" s="201"/>
      <c r="I325" s="93"/>
      <c r="J325" s="94"/>
      <c r="K325" s="200"/>
      <c r="L325" s="201"/>
      <c r="M325" s="93"/>
      <c r="N325" s="202"/>
      <c r="O325" s="200"/>
      <c r="P325" s="201"/>
      <c r="Q325" s="93"/>
      <c r="R325" s="202"/>
      <c r="S325" s="200"/>
      <c r="T325" s="201"/>
      <c r="U325" s="93"/>
      <c r="V325" s="202"/>
      <c r="W325" s="200"/>
      <c r="X325" s="201"/>
      <c r="Y325" s="93"/>
      <c r="Z325" s="202"/>
      <c r="AA325" s="200"/>
      <c r="AB325" s="201"/>
      <c r="AC325" s="94"/>
      <c r="AD325" s="94"/>
      <c r="AE325" s="94"/>
      <c r="AF325" s="201"/>
      <c r="AG325" s="93"/>
      <c r="AH325" s="94"/>
      <c r="AI325" s="94"/>
      <c r="AJ325" s="201"/>
      <c r="AK325" s="94"/>
      <c r="AL325" s="94"/>
      <c r="AM325" s="94"/>
      <c r="AN325" s="201"/>
      <c r="AO325" s="93"/>
      <c r="AP325" s="94"/>
      <c r="AQ325" s="94"/>
      <c r="AR325" s="201"/>
      <c r="AS325" s="93"/>
      <c r="AT325" s="94"/>
      <c r="AU325" s="94"/>
      <c r="AV325" s="201"/>
      <c r="AW325" s="93"/>
      <c r="AX325" s="94"/>
      <c r="AY325" s="94"/>
      <c r="AZ325" s="201"/>
      <c r="BA325" s="93"/>
      <c r="BB325" s="94"/>
      <c r="BC325" s="94"/>
      <c r="BD325" s="201"/>
      <c r="BE325" s="93"/>
      <c r="BF325" s="94"/>
      <c r="BG325" s="94"/>
      <c r="BH325" s="201"/>
      <c r="BI325" s="93"/>
      <c r="BJ325" s="94"/>
      <c r="BK325" s="94"/>
      <c r="BL325" s="201"/>
      <c r="BM325" s="93"/>
      <c r="BN325" s="94"/>
      <c r="BO325" s="94"/>
      <c r="BP325" s="201"/>
      <c r="BQ325" s="96"/>
      <c r="BR325" s="96"/>
    </row>
    <row r="326" spans="1:70" s="150" customFormat="1" ht="25" customHeight="1">
      <c r="A326" s="170"/>
      <c r="E326" s="145"/>
      <c r="F326" s="94"/>
      <c r="G326" s="200"/>
      <c r="H326" s="201"/>
      <c r="I326" s="93"/>
      <c r="J326" s="94"/>
      <c r="K326" s="200"/>
      <c r="L326" s="201"/>
      <c r="M326" s="93"/>
      <c r="N326" s="202"/>
      <c r="O326" s="200"/>
      <c r="P326" s="201"/>
      <c r="Q326" s="93"/>
      <c r="R326" s="202"/>
      <c r="S326" s="200"/>
      <c r="T326" s="201"/>
      <c r="U326" s="93"/>
      <c r="V326" s="202"/>
      <c r="W326" s="200"/>
      <c r="X326" s="201"/>
      <c r="Y326" s="93"/>
      <c r="Z326" s="202"/>
      <c r="AA326" s="200"/>
      <c r="AB326" s="201"/>
      <c r="AC326" s="94"/>
      <c r="AD326" s="94"/>
      <c r="AE326" s="94"/>
      <c r="AF326" s="201"/>
      <c r="AG326" s="93"/>
      <c r="AH326" s="94"/>
      <c r="AI326" s="94"/>
      <c r="AJ326" s="201"/>
      <c r="AK326" s="94"/>
      <c r="AL326" s="94"/>
      <c r="AM326" s="94"/>
      <c r="AN326" s="201"/>
      <c r="AO326" s="93"/>
      <c r="AP326" s="94"/>
      <c r="AQ326" s="94"/>
      <c r="AR326" s="201"/>
      <c r="AS326" s="93"/>
      <c r="AT326" s="94"/>
      <c r="AU326" s="94"/>
      <c r="AV326" s="201"/>
      <c r="AW326" s="93"/>
      <c r="AX326" s="94"/>
      <c r="AY326" s="94"/>
      <c r="AZ326" s="201"/>
      <c r="BA326" s="93"/>
      <c r="BB326" s="94"/>
      <c r="BC326" s="94"/>
      <c r="BD326" s="201"/>
      <c r="BE326" s="93"/>
      <c r="BF326" s="94"/>
      <c r="BG326" s="94"/>
      <c r="BH326" s="201"/>
      <c r="BI326" s="93"/>
      <c r="BJ326" s="94"/>
      <c r="BK326" s="94"/>
      <c r="BL326" s="201"/>
      <c r="BM326" s="93"/>
      <c r="BN326" s="94"/>
      <c r="BO326" s="94"/>
      <c r="BP326" s="201"/>
      <c r="BQ326" s="96"/>
      <c r="BR326" s="96"/>
    </row>
    <row r="327" spans="1:70" s="150" customFormat="1" ht="25" customHeight="1">
      <c r="A327" s="170"/>
      <c r="E327" s="145"/>
      <c r="F327" s="94"/>
      <c r="G327" s="200"/>
      <c r="H327" s="201"/>
      <c r="I327" s="93"/>
      <c r="J327" s="94"/>
      <c r="K327" s="200"/>
      <c r="L327" s="201"/>
      <c r="M327" s="93"/>
      <c r="N327" s="202"/>
      <c r="O327" s="200"/>
      <c r="P327" s="201"/>
      <c r="Q327" s="93"/>
      <c r="R327" s="202"/>
      <c r="S327" s="200"/>
      <c r="T327" s="201"/>
      <c r="U327" s="93"/>
      <c r="V327" s="202"/>
      <c r="W327" s="200"/>
      <c r="X327" s="201"/>
      <c r="Y327" s="93"/>
      <c r="Z327" s="202"/>
      <c r="AA327" s="200"/>
      <c r="AB327" s="201"/>
      <c r="AC327" s="94"/>
      <c r="AD327" s="94"/>
      <c r="AE327" s="94"/>
      <c r="AF327" s="201"/>
      <c r="AG327" s="93"/>
      <c r="AH327" s="94"/>
      <c r="AI327" s="94"/>
      <c r="AJ327" s="201"/>
      <c r="AK327" s="94"/>
      <c r="AL327" s="94"/>
      <c r="AM327" s="94"/>
      <c r="AN327" s="201"/>
      <c r="AO327" s="93"/>
      <c r="AP327" s="94"/>
      <c r="AQ327" s="94"/>
      <c r="AR327" s="201"/>
      <c r="AS327" s="93"/>
      <c r="AT327" s="94"/>
      <c r="AU327" s="94"/>
      <c r="AV327" s="201"/>
      <c r="AW327" s="93"/>
      <c r="AX327" s="94"/>
      <c r="AY327" s="94"/>
      <c r="AZ327" s="201"/>
      <c r="BA327" s="93"/>
      <c r="BB327" s="94"/>
      <c r="BC327" s="94"/>
      <c r="BD327" s="201"/>
      <c r="BE327" s="93"/>
      <c r="BF327" s="94"/>
      <c r="BG327" s="94"/>
      <c r="BH327" s="201"/>
      <c r="BI327" s="93"/>
      <c r="BJ327" s="94"/>
      <c r="BK327" s="94"/>
      <c r="BL327" s="201"/>
      <c r="BM327" s="93"/>
      <c r="BN327" s="94"/>
      <c r="BO327" s="94"/>
      <c r="BP327" s="201"/>
      <c r="BQ327" s="96"/>
      <c r="BR327" s="96"/>
    </row>
    <row r="328" spans="1:70" s="150" customFormat="1" ht="25" customHeight="1">
      <c r="A328" s="170"/>
      <c r="E328" s="145"/>
      <c r="F328" s="94"/>
      <c r="G328" s="200"/>
      <c r="H328" s="201"/>
      <c r="I328" s="93"/>
      <c r="J328" s="94"/>
      <c r="K328" s="200"/>
      <c r="L328" s="201"/>
      <c r="M328" s="93"/>
      <c r="N328" s="202"/>
      <c r="O328" s="200"/>
      <c r="P328" s="201"/>
      <c r="Q328" s="93"/>
      <c r="R328" s="202"/>
      <c r="S328" s="200"/>
      <c r="T328" s="201"/>
      <c r="U328" s="93"/>
      <c r="V328" s="202"/>
      <c r="W328" s="200"/>
      <c r="X328" s="201"/>
      <c r="Y328" s="93"/>
      <c r="Z328" s="202"/>
      <c r="AA328" s="200"/>
      <c r="AB328" s="201"/>
      <c r="AC328" s="94"/>
      <c r="AD328" s="94"/>
      <c r="AE328" s="94"/>
      <c r="AF328" s="201"/>
      <c r="AG328" s="93"/>
      <c r="AH328" s="94"/>
      <c r="AI328" s="94"/>
      <c r="AJ328" s="201"/>
      <c r="AK328" s="94"/>
      <c r="AL328" s="94"/>
      <c r="AM328" s="94"/>
      <c r="AN328" s="201"/>
      <c r="AO328" s="93"/>
      <c r="AP328" s="94"/>
      <c r="AQ328" s="94"/>
      <c r="AR328" s="201"/>
      <c r="AS328" s="93"/>
      <c r="AT328" s="94"/>
      <c r="AU328" s="94"/>
      <c r="AV328" s="201"/>
      <c r="AW328" s="93"/>
      <c r="AX328" s="94"/>
      <c r="AY328" s="94"/>
      <c r="AZ328" s="201"/>
      <c r="BA328" s="93"/>
      <c r="BB328" s="94"/>
      <c r="BC328" s="94"/>
      <c r="BD328" s="201"/>
      <c r="BE328" s="93"/>
      <c r="BF328" s="94"/>
      <c r="BG328" s="94"/>
      <c r="BH328" s="201"/>
      <c r="BI328" s="93"/>
      <c r="BJ328" s="94"/>
      <c r="BK328" s="94"/>
      <c r="BL328" s="201"/>
      <c r="BM328" s="93"/>
      <c r="BN328" s="94"/>
      <c r="BO328" s="94"/>
      <c r="BP328" s="201"/>
      <c r="BQ328" s="96"/>
      <c r="BR328" s="96"/>
    </row>
    <row r="329" spans="1:70" s="150" customFormat="1" ht="25" customHeight="1">
      <c r="A329" s="170"/>
      <c r="E329" s="145"/>
      <c r="F329" s="94"/>
      <c r="G329" s="200"/>
      <c r="H329" s="201"/>
      <c r="I329" s="93"/>
      <c r="J329" s="94"/>
      <c r="K329" s="200"/>
      <c r="L329" s="201"/>
      <c r="M329" s="93"/>
      <c r="N329" s="202"/>
      <c r="O329" s="200"/>
      <c r="P329" s="201"/>
      <c r="Q329" s="93"/>
      <c r="R329" s="202"/>
      <c r="S329" s="200"/>
      <c r="T329" s="201"/>
      <c r="U329" s="93"/>
      <c r="V329" s="202"/>
      <c r="W329" s="200"/>
      <c r="X329" s="201"/>
      <c r="Y329" s="93"/>
      <c r="Z329" s="202"/>
      <c r="AA329" s="200"/>
      <c r="AB329" s="201"/>
      <c r="AC329" s="94"/>
      <c r="AD329" s="94"/>
      <c r="AE329" s="94"/>
      <c r="AF329" s="201"/>
      <c r="AG329" s="93"/>
      <c r="AH329" s="94"/>
      <c r="AI329" s="94"/>
      <c r="AJ329" s="201"/>
      <c r="AK329" s="94"/>
      <c r="AL329" s="94"/>
      <c r="AM329" s="94"/>
      <c r="AN329" s="201"/>
      <c r="AO329" s="93"/>
      <c r="AP329" s="94"/>
      <c r="AQ329" s="94"/>
      <c r="AR329" s="201"/>
      <c r="AS329" s="93"/>
      <c r="AT329" s="94"/>
      <c r="AU329" s="94"/>
      <c r="AV329" s="201"/>
      <c r="AW329" s="93"/>
      <c r="AX329" s="94"/>
      <c r="AY329" s="94"/>
      <c r="AZ329" s="201"/>
      <c r="BA329" s="93"/>
      <c r="BB329" s="94"/>
      <c r="BC329" s="94"/>
      <c r="BD329" s="201"/>
      <c r="BE329" s="93"/>
      <c r="BF329" s="94"/>
      <c r="BG329" s="94"/>
      <c r="BH329" s="201"/>
      <c r="BI329" s="93"/>
      <c r="BJ329" s="94"/>
      <c r="BK329" s="94"/>
      <c r="BL329" s="201"/>
      <c r="BM329" s="93"/>
      <c r="BN329" s="94"/>
      <c r="BO329" s="94"/>
      <c r="BP329" s="201"/>
      <c r="BQ329" s="96"/>
      <c r="BR329" s="96"/>
    </row>
    <row r="330" spans="1:70" s="150" customFormat="1" ht="25" customHeight="1">
      <c r="A330" s="170"/>
      <c r="E330" s="145"/>
      <c r="F330" s="94"/>
      <c r="G330" s="200"/>
      <c r="H330" s="201"/>
      <c r="I330" s="93"/>
      <c r="J330" s="94"/>
      <c r="K330" s="200"/>
      <c r="L330" s="201"/>
      <c r="M330" s="93"/>
      <c r="N330" s="202"/>
      <c r="O330" s="200"/>
      <c r="P330" s="201"/>
      <c r="Q330" s="93"/>
      <c r="R330" s="202"/>
      <c r="S330" s="200"/>
      <c r="T330" s="201"/>
      <c r="U330" s="93"/>
      <c r="V330" s="202"/>
      <c r="W330" s="200"/>
      <c r="X330" s="201"/>
      <c r="Y330" s="93"/>
      <c r="Z330" s="202"/>
      <c r="AA330" s="200"/>
      <c r="AB330" s="201"/>
      <c r="AC330" s="94"/>
      <c r="AD330" s="94"/>
      <c r="AE330" s="94"/>
      <c r="AF330" s="201"/>
      <c r="AG330" s="93"/>
      <c r="AH330" s="94"/>
      <c r="AI330" s="94"/>
      <c r="AJ330" s="201"/>
      <c r="AK330" s="94"/>
      <c r="AL330" s="94"/>
      <c r="AM330" s="94"/>
      <c r="AN330" s="201"/>
      <c r="AO330" s="93"/>
      <c r="AP330" s="94"/>
      <c r="AQ330" s="94"/>
      <c r="AR330" s="201"/>
      <c r="AS330" s="93"/>
      <c r="AT330" s="94"/>
      <c r="AU330" s="94"/>
      <c r="AV330" s="201"/>
      <c r="AW330" s="93"/>
      <c r="AX330" s="94"/>
      <c r="AY330" s="94"/>
      <c r="AZ330" s="201"/>
      <c r="BA330" s="93"/>
      <c r="BB330" s="94"/>
      <c r="BC330" s="94"/>
      <c r="BD330" s="201"/>
      <c r="BE330" s="93"/>
      <c r="BF330" s="94"/>
      <c r="BG330" s="94"/>
      <c r="BH330" s="201"/>
      <c r="BI330" s="93"/>
      <c r="BJ330" s="94"/>
      <c r="BK330" s="94"/>
      <c r="BL330" s="201"/>
      <c r="BM330" s="93"/>
      <c r="BN330" s="94"/>
      <c r="BO330" s="94"/>
      <c r="BP330" s="201"/>
      <c r="BQ330" s="96"/>
      <c r="BR330" s="96"/>
    </row>
    <row r="331" spans="1:70" s="150" customFormat="1" ht="25" customHeight="1">
      <c r="A331" s="170"/>
      <c r="E331" s="145"/>
      <c r="F331" s="94"/>
      <c r="G331" s="200"/>
      <c r="H331" s="201"/>
      <c r="I331" s="93"/>
      <c r="J331" s="94"/>
      <c r="K331" s="200"/>
      <c r="L331" s="201"/>
      <c r="M331" s="93"/>
      <c r="N331" s="202"/>
      <c r="O331" s="200"/>
      <c r="P331" s="201"/>
      <c r="Q331" s="93"/>
      <c r="R331" s="202"/>
      <c r="S331" s="200"/>
      <c r="T331" s="201"/>
      <c r="U331" s="93"/>
      <c r="V331" s="202"/>
      <c r="W331" s="200"/>
      <c r="X331" s="201"/>
      <c r="Y331" s="93"/>
      <c r="Z331" s="202"/>
      <c r="AA331" s="200"/>
      <c r="AB331" s="201"/>
      <c r="AC331" s="94"/>
      <c r="AD331" s="94"/>
      <c r="AE331" s="94"/>
      <c r="AF331" s="201"/>
      <c r="AG331" s="93"/>
      <c r="AH331" s="94"/>
      <c r="AI331" s="94"/>
      <c r="AJ331" s="201"/>
      <c r="AK331" s="94"/>
      <c r="AL331" s="94"/>
      <c r="AM331" s="94"/>
      <c r="AN331" s="201"/>
      <c r="AO331" s="93"/>
      <c r="AP331" s="94"/>
      <c r="AQ331" s="94"/>
      <c r="AR331" s="201"/>
      <c r="AS331" s="93"/>
      <c r="AT331" s="94"/>
      <c r="AU331" s="94"/>
      <c r="AV331" s="201"/>
      <c r="AW331" s="93"/>
      <c r="AX331" s="94"/>
      <c r="AY331" s="94"/>
      <c r="AZ331" s="201"/>
      <c r="BA331" s="93"/>
      <c r="BB331" s="94"/>
      <c r="BC331" s="94"/>
      <c r="BD331" s="201"/>
      <c r="BE331" s="93"/>
      <c r="BF331" s="94"/>
      <c r="BG331" s="94"/>
      <c r="BH331" s="201"/>
      <c r="BI331" s="93"/>
      <c r="BJ331" s="94"/>
      <c r="BK331" s="94"/>
      <c r="BL331" s="201"/>
      <c r="BM331" s="93"/>
      <c r="BN331" s="94"/>
      <c r="BO331" s="94"/>
      <c r="BP331" s="201"/>
      <c r="BQ331" s="96"/>
      <c r="BR331" s="96"/>
    </row>
    <row r="332" spans="1:70" s="150" customFormat="1" ht="25" customHeight="1">
      <c r="A332" s="170"/>
      <c r="E332" s="145"/>
      <c r="F332" s="94"/>
      <c r="G332" s="200"/>
      <c r="H332" s="201"/>
      <c r="I332" s="93"/>
      <c r="J332" s="94"/>
      <c r="K332" s="200"/>
      <c r="L332" s="201"/>
      <c r="M332" s="93"/>
      <c r="N332" s="202"/>
      <c r="O332" s="200"/>
      <c r="P332" s="201"/>
      <c r="Q332" s="93"/>
      <c r="R332" s="202"/>
      <c r="S332" s="200"/>
      <c r="T332" s="201"/>
      <c r="U332" s="93"/>
      <c r="V332" s="202"/>
      <c r="W332" s="200"/>
      <c r="X332" s="201"/>
      <c r="Y332" s="93"/>
      <c r="Z332" s="202"/>
      <c r="AA332" s="200"/>
      <c r="AB332" s="201"/>
      <c r="AC332" s="94"/>
      <c r="AD332" s="94"/>
      <c r="AE332" s="94"/>
      <c r="AF332" s="201"/>
      <c r="AG332" s="93"/>
      <c r="AH332" s="94"/>
      <c r="AI332" s="94"/>
      <c r="AJ332" s="201"/>
      <c r="AK332" s="94"/>
      <c r="AL332" s="94"/>
      <c r="AM332" s="94"/>
      <c r="AN332" s="201"/>
      <c r="AO332" s="93"/>
      <c r="AP332" s="94"/>
      <c r="AQ332" s="94"/>
      <c r="AR332" s="201"/>
      <c r="AS332" s="93"/>
      <c r="AT332" s="94"/>
      <c r="AU332" s="94"/>
      <c r="AV332" s="201"/>
      <c r="AW332" s="93"/>
      <c r="AX332" s="94"/>
      <c r="AY332" s="94"/>
      <c r="AZ332" s="201"/>
      <c r="BA332" s="93"/>
      <c r="BB332" s="94"/>
      <c r="BC332" s="94"/>
      <c r="BD332" s="201"/>
      <c r="BE332" s="93"/>
      <c r="BF332" s="94"/>
      <c r="BG332" s="94"/>
      <c r="BH332" s="201"/>
      <c r="BI332" s="93"/>
      <c r="BJ332" s="94"/>
      <c r="BK332" s="94"/>
      <c r="BL332" s="201"/>
      <c r="BM332" s="93"/>
      <c r="BN332" s="94"/>
      <c r="BO332" s="94"/>
      <c r="BP332" s="201"/>
      <c r="BQ332" s="96"/>
      <c r="BR332" s="96"/>
    </row>
    <row r="333" spans="1:70" s="150" customFormat="1" ht="25" customHeight="1">
      <c r="A333" s="170"/>
      <c r="E333" s="145"/>
      <c r="F333" s="94"/>
      <c r="G333" s="200"/>
      <c r="H333" s="201"/>
      <c r="I333" s="93"/>
      <c r="J333" s="94"/>
      <c r="K333" s="200"/>
      <c r="L333" s="201"/>
      <c r="M333" s="93"/>
      <c r="N333" s="202"/>
      <c r="O333" s="200"/>
      <c r="P333" s="201"/>
      <c r="Q333" s="93"/>
      <c r="R333" s="202"/>
      <c r="S333" s="200"/>
      <c r="T333" s="201"/>
      <c r="U333" s="93"/>
      <c r="V333" s="202"/>
      <c r="W333" s="200"/>
      <c r="X333" s="201"/>
      <c r="Y333" s="93"/>
      <c r="Z333" s="202"/>
      <c r="AA333" s="200"/>
      <c r="AB333" s="201"/>
      <c r="AC333" s="94"/>
      <c r="AD333" s="94"/>
      <c r="AE333" s="94"/>
      <c r="AF333" s="201"/>
      <c r="AG333" s="93"/>
      <c r="AH333" s="94"/>
      <c r="AI333" s="94"/>
      <c r="AJ333" s="201"/>
      <c r="AK333" s="94"/>
      <c r="AL333" s="94"/>
      <c r="AM333" s="94"/>
      <c r="AN333" s="201"/>
      <c r="AO333" s="93"/>
      <c r="AP333" s="94"/>
      <c r="AQ333" s="94"/>
      <c r="AR333" s="201"/>
      <c r="AS333" s="93"/>
      <c r="AT333" s="94"/>
      <c r="AU333" s="94"/>
      <c r="AV333" s="201"/>
      <c r="AW333" s="93"/>
      <c r="AX333" s="94"/>
      <c r="AY333" s="94"/>
      <c r="AZ333" s="201"/>
      <c r="BA333" s="93"/>
      <c r="BB333" s="94"/>
      <c r="BC333" s="94"/>
      <c r="BD333" s="201"/>
      <c r="BE333" s="93"/>
      <c r="BF333" s="94"/>
      <c r="BG333" s="94"/>
      <c r="BH333" s="201"/>
      <c r="BI333" s="93"/>
      <c r="BJ333" s="94"/>
      <c r="BK333" s="94"/>
      <c r="BL333" s="201"/>
      <c r="BM333" s="93"/>
      <c r="BN333" s="94"/>
      <c r="BO333" s="94"/>
      <c r="BP333" s="201"/>
      <c r="BQ333" s="96"/>
      <c r="BR333" s="96"/>
    </row>
    <row r="334" spans="1:70" s="150" customFormat="1" ht="25" customHeight="1">
      <c r="A334" s="170"/>
      <c r="E334" s="145"/>
      <c r="F334" s="94"/>
      <c r="G334" s="200"/>
      <c r="H334" s="201"/>
      <c r="I334" s="93"/>
      <c r="J334" s="94"/>
      <c r="K334" s="200"/>
      <c r="L334" s="201"/>
      <c r="M334" s="93"/>
      <c r="N334" s="202"/>
      <c r="O334" s="200"/>
      <c r="P334" s="201"/>
      <c r="Q334" s="93"/>
      <c r="R334" s="202"/>
      <c r="S334" s="200"/>
      <c r="T334" s="201"/>
      <c r="U334" s="93"/>
      <c r="V334" s="202"/>
      <c r="W334" s="200"/>
      <c r="X334" s="201"/>
      <c r="Y334" s="93"/>
      <c r="Z334" s="202"/>
      <c r="AA334" s="200"/>
      <c r="AB334" s="201"/>
      <c r="AC334" s="94"/>
      <c r="AD334" s="94"/>
      <c r="AE334" s="94"/>
      <c r="AF334" s="201"/>
      <c r="AG334" s="93"/>
      <c r="AH334" s="94"/>
      <c r="AI334" s="94"/>
      <c r="AJ334" s="201"/>
      <c r="AK334" s="94"/>
      <c r="AL334" s="94"/>
      <c r="AM334" s="94"/>
      <c r="AN334" s="201"/>
      <c r="AO334" s="93"/>
      <c r="AP334" s="94"/>
      <c r="AQ334" s="94"/>
      <c r="AR334" s="201"/>
      <c r="AS334" s="93"/>
      <c r="AT334" s="94"/>
      <c r="AU334" s="94"/>
      <c r="AV334" s="201"/>
      <c r="AW334" s="93"/>
      <c r="AX334" s="94"/>
      <c r="AY334" s="94"/>
      <c r="AZ334" s="201"/>
      <c r="BA334" s="93"/>
      <c r="BB334" s="94"/>
      <c r="BC334" s="94"/>
      <c r="BD334" s="201"/>
      <c r="BE334" s="93"/>
      <c r="BF334" s="94"/>
      <c r="BG334" s="94"/>
      <c r="BH334" s="201"/>
      <c r="BI334" s="93"/>
      <c r="BJ334" s="94"/>
      <c r="BK334" s="94"/>
      <c r="BL334" s="201"/>
      <c r="BM334" s="93"/>
      <c r="BN334" s="94"/>
      <c r="BO334" s="94"/>
      <c r="BP334" s="201"/>
      <c r="BQ334" s="96"/>
      <c r="BR334" s="96"/>
    </row>
    <row r="335" spans="1:70" s="150" customFormat="1" ht="25" customHeight="1">
      <c r="A335" s="170"/>
      <c r="E335" s="145"/>
      <c r="F335" s="94"/>
      <c r="G335" s="200"/>
      <c r="H335" s="201"/>
      <c r="I335" s="93"/>
      <c r="J335" s="94"/>
      <c r="K335" s="200"/>
      <c r="L335" s="201"/>
      <c r="M335" s="93"/>
      <c r="N335" s="202"/>
      <c r="O335" s="200"/>
      <c r="P335" s="201"/>
      <c r="Q335" s="93"/>
      <c r="R335" s="202"/>
      <c r="S335" s="200"/>
      <c r="T335" s="201"/>
      <c r="U335" s="93"/>
      <c r="V335" s="202"/>
      <c r="W335" s="200"/>
      <c r="X335" s="201"/>
      <c r="Y335" s="93"/>
      <c r="Z335" s="202"/>
      <c r="AA335" s="200"/>
      <c r="AB335" s="201"/>
      <c r="AC335" s="94"/>
      <c r="AD335" s="94"/>
      <c r="AE335" s="94"/>
      <c r="AF335" s="201"/>
      <c r="AG335" s="93"/>
      <c r="AH335" s="94"/>
      <c r="AI335" s="94"/>
      <c r="AJ335" s="201"/>
      <c r="AK335" s="94"/>
      <c r="AL335" s="94"/>
      <c r="AM335" s="94"/>
      <c r="AN335" s="201"/>
      <c r="AO335" s="93"/>
      <c r="AP335" s="94"/>
      <c r="AQ335" s="94"/>
      <c r="AR335" s="201"/>
      <c r="AS335" s="93"/>
      <c r="AT335" s="94"/>
      <c r="AU335" s="94"/>
      <c r="AV335" s="201"/>
      <c r="AW335" s="93"/>
      <c r="AX335" s="94"/>
      <c r="AY335" s="94"/>
      <c r="AZ335" s="201"/>
      <c r="BA335" s="93"/>
      <c r="BB335" s="94"/>
      <c r="BC335" s="94"/>
      <c r="BD335" s="201"/>
      <c r="BE335" s="93"/>
      <c r="BF335" s="94"/>
      <c r="BG335" s="94"/>
      <c r="BH335" s="201"/>
      <c r="BI335" s="93"/>
      <c r="BJ335" s="94"/>
      <c r="BK335" s="94"/>
      <c r="BL335" s="201"/>
      <c r="BM335" s="93"/>
      <c r="BN335" s="94"/>
      <c r="BO335" s="94"/>
      <c r="BP335" s="201"/>
      <c r="BQ335" s="96"/>
      <c r="BR335" s="96"/>
    </row>
    <row r="336" spans="1:70" s="150" customFormat="1" ht="25" customHeight="1">
      <c r="A336" s="170"/>
      <c r="E336" s="145"/>
      <c r="F336" s="94"/>
      <c r="G336" s="200"/>
      <c r="H336" s="201"/>
      <c r="I336" s="93"/>
      <c r="J336" s="94"/>
      <c r="K336" s="200"/>
      <c r="L336" s="201"/>
      <c r="M336" s="93"/>
      <c r="N336" s="202"/>
      <c r="O336" s="200"/>
      <c r="P336" s="201"/>
      <c r="Q336" s="93"/>
      <c r="R336" s="202"/>
      <c r="S336" s="200"/>
      <c r="T336" s="201"/>
      <c r="U336" s="93"/>
      <c r="V336" s="202"/>
      <c r="W336" s="200"/>
      <c r="X336" s="201"/>
      <c r="Y336" s="93"/>
      <c r="Z336" s="202"/>
      <c r="AA336" s="200"/>
      <c r="AB336" s="201"/>
      <c r="AC336" s="94"/>
      <c r="AD336" s="94"/>
      <c r="AE336" s="94"/>
      <c r="AF336" s="201"/>
      <c r="AG336" s="93"/>
      <c r="AH336" s="94"/>
      <c r="AI336" s="94"/>
      <c r="AJ336" s="201"/>
      <c r="AK336" s="94"/>
      <c r="AL336" s="94"/>
      <c r="AM336" s="94"/>
      <c r="AN336" s="201"/>
      <c r="AO336" s="93"/>
      <c r="AP336" s="94"/>
      <c r="AQ336" s="94"/>
      <c r="AR336" s="201"/>
      <c r="AS336" s="93"/>
      <c r="AT336" s="94"/>
      <c r="AU336" s="94"/>
      <c r="AV336" s="201"/>
      <c r="AW336" s="93"/>
      <c r="AX336" s="94"/>
      <c r="AY336" s="94"/>
      <c r="AZ336" s="201"/>
      <c r="BA336" s="93"/>
      <c r="BB336" s="94"/>
      <c r="BC336" s="94"/>
      <c r="BD336" s="201"/>
      <c r="BE336" s="93"/>
      <c r="BF336" s="94"/>
      <c r="BG336" s="94"/>
      <c r="BH336" s="201"/>
      <c r="BI336" s="93"/>
      <c r="BJ336" s="94"/>
      <c r="BK336" s="94"/>
      <c r="BL336" s="201"/>
      <c r="BM336" s="93"/>
      <c r="BN336" s="94"/>
      <c r="BO336" s="94"/>
      <c r="BP336" s="201"/>
      <c r="BQ336" s="96"/>
      <c r="BR336" s="96"/>
    </row>
    <row r="337" spans="1:70" s="150" customFormat="1" ht="25" customHeight="1">
      <c r="A337" s="170"/>
      <c r="E337" s="145"/>
      <c r="F337" s="94"/>
      <c r="G337" s="200"/>
      <c r="H337" s="201"/>
      <c r="I337" s="93"/>
      <c r="J337" s="94"/>
      <c r="K337" s="200"/>
      <c r="L337" s="201"/>
      <c r="M337" s="93"/>
      <c r="N337" s="202"/>
      <c r="O337" s="200"/>
      <c r="P337" s="201"/>
      <c r="Q337" s="93"/>
      <c r="R337" s="202"/>
      <c r="S337" s="200"/>
      <c r="T337" s="201"/>
      <c r="U337" s="93"/>
      <c r="V337" s="202"/>
      <c r="W337" s="200"/>
      <c r="X337" s="201"/>
      <c r="Y337" s="93"/>
      <c r="Z337" s="202"/>
      <c r="AA337" s="200"/>
      <c r="AB337" s="201"/>
      <c r="AC337" s="94"/>
      <c r="AD337" s="94"/>
      <c r="AE337" s="94"/>
      <c r="AF337" s="201"/>
      <c r="AG337" s="93"/>
      <c r="AH337" s="94"/>
      <c r="AI337" s="94"/>
      <c r="AJ337" s="201"/>
      <c r="AK337" s="94"/>
      <c r="AL337" s="94"/>
      <c r="AM337" s="94"/>
      <c r="AN337" s="201"/>
      <c r="AO337" s="93"/>
      <c r="AP337" s="94"/>
      <c r="AQ337" s="94"/>
      <c r="AR337" s="201"/>
      <c r="AS337" s="93"/>
      <c r="AT337" s="94"/>
      <c r="AU337" s="94"/>
      <c r="AV337" s="201"/>
      <c r="AW337" s="93"/>
      <c r="AX337" s="94"/>
      <c r="AY337" s="94"/>
      <c r="AZ337" s="201"/>
      <c r="BA337" s="93"/>
      <c r="BB337" s="94"/>
      <c r="BC337" s="94"/>
      <c r="BD337" s="201"/>
      <c r="BE337" s="93"/>
      <c r="BF337" s="94"/>
      <c r="BG337" s="94"/>
      <c r="BH337" s="201"/>
      <c r="BI337" s="93"/>
      <c r="BJ337" s="94"/>
      <c r="BK337" s="94"/>
      <c r="BL337" s="201"/>
      <c r="BM337" s="93"/>
      <c r="BN337" s="94"/>
      <c r="BO337" s="94"/>
      <c r="BP337" s="201"/>
      <c r="BQ337" s="96"/>
      <c r="BR337" s="96"/>
    </row>
    <row r="338" spans="1:70" s="150" customFormat="1" ht="25" customHeight="1">
      <c r="A338" s="170"/>
      <c r="E338" s="145"/>
      <c r="F338" s="94"/>
      <c r="G338" s="200"/>
      <c r="H338" s="201"/>
      <c r="I338" s="93"/>
      <c r="J338" s="94"/>
      <c r="K338" s="200"/>
      <c r="L338" s="201"/>
      <c r="M338" s="93"/>
      <c r="N338" s="202"/>
      <c r="O338" s="200"/>
      <c r="P338" s="201"/>
      <c r="Q338" s="93"/>
      <c r="R338" s="202"/>
      <c r="S338" s="200"/>
      <c r="T338" s="201"/>
      <c r="U338" s="93"/>
      <c r="V338" s="202"/>
      <c r="W338" s="200"/>
      <c r="X338" s="201"/>
      <c r="Y338" s="93"/>
      <c r="Z338" s="202"/>
      <c r="AA338" s="200"/>
      <c r="AB338" s="201"/>
      <c r="AC338" s="94"/>
      <c r="AD338" s="94"/>
      <c r="AE338" s="94"/>
      <c r="AF338" s="201"/>
      <c r="AG338" s="93"/>
      <c r="AH338" s="94"/>
      <c r="AI338" s="94"/>
      <c r="AJ338" s="201"/>
      <c r="AK338" s="94"/>
      <c r="AL338" s="94"/>
      <c r="AM338" s="94"/>
      <c r="AN338" s="201"/>
      <c r="AO338" s="93"/>
      <c r="AP338" s="94"/>
      <c r="AQ338" s="94"/>
      <c r="AR338" s="201"/>
      <c r="AS338" s="93"/>
      <c r="AT338" s="94"/>
      <c r="AU338" s="94"/>
      <c r="AV338" s="201"/>
      <c r="AW338" s="93"/>
      <c r="AX338" s="94"/>
      <c r="AY338" s="94"/>
      <c r="AZ338" s="201"/>
      <c r="BA338" s="93"/>
      <c r="BB338" s="94"/>
      <c r="BC338" s="94"/>
      <c r="BD338" s="201"/>
      <c r="BE338" s="93"/>
      <c r="BF338" s="94"/>
      <c r="BG338" s="94"/>
      <c r="BH338" s="201"/>
      <c r="BI338" s="93"/>
      <c r="BJ338" s="94"/>
      <c r="BK338" s="94"/>
      <c r="BL338" s="201"/>
      <c r="BM338" s="93"/>
      <c r="BN338" s="94"/>
      <c r="BO338" s="94"/>
      <c r="BP338" s="201"/>
      <c r="BQ338" s="96"/>
      <c r="BR338" s="96"/>
    </row>
    <row r="339" spans="1:70" s="150" customFormat="1" ht="25" customHeight="1">
      <c r="A339" s="170"/>
      <c r="E339" s="145"/>
      <c r="F339" s="94"/>
      <c r="G339" s="200"/>
      <c r="H339" s="201"/>
      <c r="I339" s="93"/>
      <c r="J339" s="94"/>
      <c r="K339" s="200"/>
      <c r="L339" s="201"/>
      <c r="M339" s="93"/>
      <c r="N339" s="202"/>
      <c r="O339" s="200"/>
      <c r="P339" s="201"/>
      <c r="Q339" s="93"/>
      <c r="R339" s="202"/>
      <c r="S339" s="200"/>
      <c r="T339" s="201"/>
      <c r="U339" s="93"/>
      <c r="V339" s="202"/>
      <c r="W339" s="200"/>
      <c r="X339" s="201"/>
      <c r="Y339" s="93"/>
      <c r="Z339" s="202"/>
      <c r="AA339" s="200"/>
      <c r="AB339" s="201"/>
      <c r="AC339" s="94"/>
      <c r="AD339" s="94"/>
      <c r="AE339" s="94"/>
      <c r="AF339" s="201"/>
      <c r="AG339" s="93"/>
      <c r="AH339" s="94"/>
      <c r="AI339" s="94"/>
      <c r="AJ339" s="201"/>
      <c r="AK339" s="94"/>
      <c r="AL339" s="94"/>
      <c r="AM339" s="94"/>
      <c r="AN339" s="201"/>
      <c r="AO339" s="93"/>
      <c r="AP339" s="94"/>
      <c r="AQ339" s="94"/>
      <c r="AR339" s="201"/>
      <c r="AS339" s="93"/>
      <c r="AT339" s="94"/>
      <c r="AU339" s="94"/>
      <c r="AV339" s="201"/>
      <c r="AW339" s="93"/>
      <c r="AX339" s="94"/>
      <c r="AY339" s="94"/>
      <c r="AZ339" s="201"/>
      <c r="BA339" s="93"/>
      <c r="BB339" s="94"/>
      <c r="BC339" s="94"/>
      <c r="BD339" s="201"/>
      <c r="BE339" s="93"/>
      <c r="BF339" s="94"/>
      <c r="BG339" s="94"/>
      <c r="BH339" s="201"/>
      <c r="BI339" s="93"/>
      <c r="BJ339" s="94"/>
      <c r="BK339" s="94"/>
      <c r="BL339" s="201"/>
      <c r="BM339" s="93"/>
      <c r="BN339" s="94"/>
      <c r="BO339" s="94"/>
      <c r="BP339" s="201"/>
      <c r="BQ339" s="96"/>
      <c r="BR339" s="96"/>
    </row>
    <row r="340" spans="1:70" s="150" customFormat="1" ht="25" customHeight="1">
      <c r="A340" s="170"/>
      <c r="E340" s="145"/>
      <c r="F340" s="94"/>
      <c r="G340" s="200"/>
      <c r="H340" s="201"/>
      <c r="I340" s="93"/>
      <c r="J340" s="94"/>
      <c r="K340" s="200"/>
      <c r="L340" s="201"/>
      <c r="M340" s="93"/>
      <c r="N340" s="202"/>
      <c r="O340" s="200"/>
      <c r="P340" s="201"/>
      <c r="Q340" s="93"/>
      <c r="R340" s="202"/>
      <c r="S340" s="200"/>
      <c r="T340" s="201"/>
      <c r="U340" s="93"/>
      <c r="V340" s="202"/>
      <c r="W340" s="200"/>
      <c r="X340" s="201"/>
      <c r="Y340" s="93"/>
      <c r="Z340" s="202"/>
      <c r="AA340" s="200"/>
      <c r="AB340" s="201"/>
      <c r="AC340" s="94"/>
      <c r="AD340" s="94"/>
      <c r="AE340" s="94"/>
      <c r="AF340" s="201"/>
      <c r="AG340" s="93"/>
      <c r="AH340" s="94"/>
      <c r="AI340" s="94"/>
      <c r="AJ340" s="201"/>
      <c r="AK340" s="94"/>
      <c r="AL340" s="94"/>
      <c r="AM340" s="94"/>
      <c r="AN340" s="201"/>
      <c r="AO340" s="93"/>
      <c r="AP340" s="94"/>
      <c r="AQ340" s="94"/>
      <c r="AR340" s="201"/>
      <c r="AS340" s="93"/>
      <c r="AT340" s="94"/>
      <c r="AU340" s="94"/>
      <c r="AV340" s="201"/>
      <c r="AW340" s="93"/>
      <c r="AX340" s="94"/>
      <c r="AY340" s="94"/>
      <c r="AZ340" s="201"/>
      <c r="BA340" s="93"/>
      <c r="BB340" s="94"/>
      <c r="BC340" s="94"/>
      <c r="BD340" s="201"/>
      <c r="BE340" s="93"/>
      <c r="BF340" s="94"/>
      <c r="BG340" s="94"/>
      <c r="BH340" s="201"/>
      <c r="BI340" s="93"/>
      <c r="BJ340" s="94"/>
      <c r="BK340" s="94"/>
      <c r="BL340" s="201"/>
      <c r="BM340" s="93"/>
      <c r="BN340" s="94"/>
      <c r="BO340" s="94"/>
      <c r="BP340" s="201"/>
      <c r="BQ340" s="96"/>
      <c r="BR340" s="96"/>
    </row>
    <row r="341" spans="1:70" s="150" customFormat="1" ht="25" customHeight="1">
      <c r="A341" s="170"/>
      <c r="E341" s="145"/>
      <c r="F341" s="94"/>
      <c r="G341" s="200"/>
      <c r="H341" s="201"/>
      <c r="I341" s="93"/>
      <c r="J341" s="94"/>
      <c r="K341" s="200"/>
      <c r="L341" s="201"/>
      <c r="M341" s="93"/>
      <c r="N341" s="202"/>
      <c r="O341" s="200"/>
      <c r="P341" s="201"/>
      <c r="Q341" s="93"/>
      <c r="R341" s="202"/>
      <c r="S341" s="200"/>
      <c r="T341" s="201"/>
      <c r="U341" s="93"/>
      <c r="V341" s="202"/>
      <c r="W341" s="200"/>
      <c r="X341" s="201"/>
      <c r="Y341" s="93"/>
      <c r="Z341" s="202"/>
      <c r="AA341" s="200"/>
      <c r="AB341" s="201"/>
      <c r="AC341" s="94"/>
      <c r="AD341" s="94"/>
      <c r="AE341" s="94"/>
      <c r="AF341" s="201"/>
      <c r="AG341" s="93"/>
      <c r="AH341" s="94"/>
      <c r="AI341" s="94"/>
      <c r="AJ341" s="201"/>
      <c r="AK341" s="94"/>
      <c r="AL341" s="94"/>
      <c r="AM341" s="94"/>
      <c r="AN341" s="201"/>
      <c r="AO341" s="93"/>
      <c r="AP341" s="94"/>
      <c r="AQ341" s="94"/>
      <c r="AR341" s="201"/>
      <c r="AS341" s="93"/>
      <c r="AT341" s="94"/>
      <c r="AU341" s="94"/>
      <c r="AV341" s="201"/>
      <c r="AW341" s="93"/>
      <c r="AX341" s="94"/>
      <c r="AY341" s="94"/>
      <c r="AZ341" s="201"/>
      <c r="BA341" s="93"/>
      <c r="BB341" s="94"/>
      <c r="BC341" s="94"/>
      <c r="BD341" s="201"/>
      <c r="BE341" s="93"/>
      <c r="BF341" s="94"/>
      <c r="BG341" s="94"/>
      <c r="BH341" s="201"/>
      <c r="BI341" s="93"/>
      <c r="BJ341" s="94"/>
      <c r="BK341" s="94"/>
      <c r="BL341" s="201"/>
      <c r="BM341" s="93"/>
      <c r="BN341" s="94"/>
      <c r="BO341" s="94"/>
      <c r="BP341" s="201"/>
      <c r="BQ341" s="96"/>
      <c r="BR341" s="96"/>
    </row>
    <row r="342" spans="1:70" s="150" customFormat="1" ht="25" customHeight="1">
      <c r="A342" s="170"/>
      <c r="E342" s="145"/>
      <c r="F342" s="94"/>
      <c r="G342" s="200"/>
      <c r="H342" s="201"/>
      <c r="I342" s="93"/>
      <c r="J342" s="94"/>
      <c r="K342" s="200"/>
      <c r="L342" s="201"/>
      <c r="M342" s="93"/>
      <c r="N342" s="202"/>
      <c r="O342" s="200"/>
      <c r="P342" s="201"/>
      <c r="Q342" s="93"/>
      <c r="R342" s="202"/>
      <c r="S342" s="200"/>
      <c r="T342" s="201"/>
      <c r="U342" s="93"/>
      <c r="V342" s="202"/>
      <c r="W342" s="200"/>
      <c r="X342" s="201"/>
      <c r="Y342" s="93"/>
      <c r="Z342" s="202"/>
      <c r="AA342" s="200"/>
      <c r="AB342" s="201"/>
      <c r="AC342" s="94"/>
      <c r="AD342" s="94"/>
      <c r="AE342" s="94"/>
      <c r="AF342" s="201"/>
      <c r="AG342" s="93"/>
      <c r="AH342" s="94"/>
      <c r="AI342" s="94"/>
      <c r="AJ342" s="201"/>
      <c r="AK342" s="94"/>
      <c r="AL342" s="94"/>
      <c r="AM342" s="94"/>
      <c r="AN342" s="201"/>
      <c r="AO342" s="93"/>
      <c r="AP342" s="94"/>
      <c r="AQ342" s="94"/>
      <c r="AR342" s="201"/>
      <c r="AS342" s="93"/>
      <c r="AT342" s="94"/>
      <c r="AU342" s="94"/>
      <c r="AV342" s="201"/>
      <c r="AW342" s="93"/>
      <c r="AX342" s="94"/>
      <c r="AY342" s="94"/>
      <c r="AZ342" s="201"/>
      <c r="BA342" s="93"/>
      <c r="BB342" s="94"/>
      <c r="BC342" s="94"/>
      <c r="BD342" s="201"/>
      <c r="BE342" s="93"/>
      <c r="BF342" s="94"/>
      <c r="BG342" s="94"/>
      <c r="BH342" s="201"/>
      <c r="BI342" s="93"/>
      <c r="BJ342" s="94"/>
      <c r="BK342" s="94"/>
      <c r="BL342" s="201"/>
      <c r="BM342" s="93"/>
      <c r="BN342" s="94"/>
      <c r="BO342" s="94"/>
      <c r="BP342" s="201"/>
      <c r="BQ342" s="96"/>
      <c r="BR342" s="96"/>
    </row>
    <row r="343" spans="1:70" s="150" customFormat="1" ht="25" customHeight="1">
      <c r="A343" s="170"/>
      <c r="E343" s="145"/>
      <c r="F343" s="94"/>
      <c r="G343" s="200"/>
      <c r="H343" s="201"/>
      <c r="I343" s="93"/>
      <c r="J343" s="94"/>
      <c r="K343" s="200"/>
      <c r="L343" s="201"/>
      <c r="M343" s="93"/>
      <c r="N343" s="202"/>
      <c r="O343" s="200"/>
      <c r="P343" s="201"/>
      <c r="Q343" s="93"/>
      <c r="R343" s="202"/>
      <c r="S343" s="200"/>
      <c r="T343" s="201"/>
      <c r="U343" s="93"/>
      <c r="V343" s="202"/>
      <c r="W343" s="200"/>
      <c r="X343" s="201"/>
      <c r="Y343" s="93"/>
      <c r="Z343" s="202"/>
      <c r="AA343" s="200"/>
      <c r="AB343" s="201"/>
      <c r="AC343" s="94"/>
      <c r="AD343" s="94"/>
      <c r="AE343" s="94"/>
      <c r="AF343" s="201"/>
      <c r="AG343" s="93"/>
      <c r="AH343" s="94"/>
      <c r="AI343" s="94"/>
      <c r="AJ343" s="201"/>
      <c r="AK343" s="94"/>
      <c r="AL343" s="94"/>
      <c r="AM343" s="94"/>
      <c r="AN343" s="201"/>
      <c r="AO343" s="93"/>
      <c r="AP343" s="94"/>
      <c r="AQ343" s="94"/>
      <c r="AR343" s="201"/>
      <c r="AS343" s="93"/>
      <c r="AT343" s="94"/>
      <c r="AU343" s="94"/>
      <c r="AV343" s="201"/>
      <c r="AW343" s="93"/>
      <c r="AX343" s="94"/>
      <c r="AY343" s="94"/>
      <c r="AZ343" s="201"/>
      <c r="BA343" s="93"/>
      <c r="BB343" s="94"/>
      <c r="BC343" s="94"/>
      <c r="BD343" s="201"/>
      <c r="BE343" s="93"/>
      <c r="BF343" s="94"/>
      <c r="BG343" s="94"/>
      <c r="BH343" s="201"/>
      <c r="BI343" s="93"/>
      <c r="BJ343" s="94"/>
      <c r="BK343" s="94"/>
      <c r="BL343" s="201"/>
      <c r="BM343" s="93"/>
      <c r="BN343" s="94"/>
      <c r="BO343" s="94"/>
      <c r="BP343" s="201"/>
      <c r="BQ343" s="96"/>
      <c r="BR343" s="96"/>
    </row>
    <row r="344" spans="1:70" s="150" customFormat="1" ht="25" customHeight="1">
      <c r="A344" s="170"/>
      <c r="E344" s="145"/>
      <c r="F344" s="94"/>
      <c r="G344" s="200"/>
      <c r="H344" s="201"/>
      <c r="I344" s="93"/>
      <c r="J344" s="94"/>
      <c r="K344" s="200"/>
      <c r="L344" s="201"/>
      <c r="M344" s="93"/>
      <c r="N344" s="202"/>
      <c r="O344" s="200"/>
      <c r="P344" s="201"/>
      <c r="Q344" s="93"/>
      <c r="R344" s="202"/>
      <c r="S344" s="200"/>
      <c r="T344" s="201"/>
      <c r="U344" s="93"/>
      <c r="V344" s="202"/>
      <c r="W344" s="200"/>
      <c r="X344" s="201"/>
      <c r="Y344" s="93"/>
      <c r="Z344" s="202"/>
      <c r="AA344" s="200"/>
      <c r="AB344" s="201"/>
      <c r="AC344" s="94"/>
      <c r="AD344" s="94"/>
      <c r="AE344" s="94"/>
      <c r="AF344" s="201"/>
      <c r="AG344" s="93"/>
      <c r="AH344" s="94"/>
      <c r="AI344" s="94"/>
      <c r="AJ344" s="201"/>
      <c r="AK344" s="94"/>
      <c r="AL344" s="94"/>
      <c r="AM344" s="94"/>
      <c r="AN344" s="201"/>
      <c r="AO344" s="93"/>
      <c r="AP344" s="94"/>
      <c r="AQ344" s="94"/>
      <c r="AR344" s="201"/>
      <c r="AS344" s="93"/>
      <c r="AT344" s="94"/>
      <c r="AU344" s="94"/>
      <c r="AV344" s="201"/>
      <c r="AW344" s="93"/>
      <c r="AX344" s="94"/>
      <c r="AY344" s="94"/>
      <c r="AZ344" s="201"/>
      <c r="BA344" s="93"/>
      <c r="BB344" s="94"/>
      <c r="BC344" s="94"/>
      <c r="BD344" s="201"/>
      <c r="BE344" s="93"/>
      <c r="BF344" s="94"/>
      <c r="BG344" s="94"/>
      <c r="BH344" s="201"/>
      <c r="BI344" s="93"/>
      <c r="BJ344" s="94"/>
      <c r="BK344" s="94"/>
      <c r="BL344" s="201"/>
      <c r="BM344" s="93"/>
      <c r="BN344" s="94"/>
      <c r="BO344" s="94"/>
      <c r="BP344" s="201"/>
      <c r="BQ344" s="96"/>
      <c r="BR344" s="96"/>
    </row>
    <row r="345" spans="1:70" s="150" customFormat="1" ht="25" customHeight="1">
      <c r="A345" s="170"/>
      <c r="E345" s="145"/>
      <c r="F345" s="94"/>
      <c r="G345" s="200"/>
      <c r="H345" s="201"/>
      <c r="I345" s="93"/>
      <c r="J345" s="94"/>
      <c r="K345" s="200"/>
      <c r="L345" s="201"/>
      <c r="M345" s="93"/>
      <c r="N345" s="202"/>
      <c r="O345" s="200"/>
      <c r="P345" s="201"/>
      <c r="Q345" s="93"/>
      <c r="R345" s="202"/>
      <c r="S345" s="200"/>
      <c r="T345" s="201"/>
      <c r="U345" s="93"/>
      <c r="V345" s="202"/>
      <c r="W345" s="200"/>
      <c r="X345" s="201"/>
      <c r="Y345" s="93"/>
      <c r="Z345" s="202"/>
      <c r="AA345" s="200"/>
      <c r="AB345" s="201"/>
      <c r="AC345" s="94"/>
      <c r="AD345" s="94"/>
      <c r="AE345" s="94"/>
      <c r="AF345" s="201"/>
      <c r="AG345" s="93"/>
      <c r="AH345" s="94"/>
      <c r="AI345" s="94"/>
      <c r="AJ345" s="201"/>
      <c r="AK345" s="94"/>
      <c r="AL345" s="94"/>
      <c r="AM345" s="94"/>
      <c r="AN345" s="201"/>
      <c r="AO345" s="93"/>
      <c r="AP345" s="94"/>
      <c r="AQ345" s="94"/>
      <c r="AR345" s="201"/>
      <c r="AS345" s="93"/>
      <c r="AT345" s="94"/>
      <c r="AU345" s="94"/>
      <c r="AV345" s="201"/>
      <c r="AW345" s="93"/>
      <c r="AX345" s="94"/>
      <c r="AY345" s="94"/>
      <c r="AZ345" s="201"/>
      <c r="BA345" s="93"/>
      <c r="BB345" s="94"/>
      <c r="BC345" s="94"/>
      <c r="BD345" s="201"/>
      <c r="BE345" s="93"/>
      <c r="BF345" s="94"/>
      <c r="BG345" s="94"/>
      <c r="BH345" s="201"/>
      <c r="BI345" s="93"/>
      <c r="BJ345" s="94"/>
      <c r="BK345" s="94"/>
      <c r="BL345" s="201"/>
      <c r="BM345" s="93"/>
      <c r="BN345" s="94"/>
      <c r="BO345" s="94"/>
      <c r="BP345" s="201"/>
      <c r="BQ345" s="96"/>
      <c r="BR345" s="96"/>
    </row>
    <row r="346" spans="1:70" s="150" customFormat="1" ht="25" customHeight="1">
      <c r="A346" s="170"/>
      <c r="E346" s="145"/>
      <c r="F346" s="94"/>
      <c r="G346" s="200"/>
      <c r="H346" s="201"/>
      <c r="I346" s="93"/>
      <c r="J346" s="94"/>
      <c r="K346" s="200"/>
      <c r="L346" s="201"/>
      <c r="M346" s="93"/>
      <c r="N346" s="202"/>
      <c r="O346" s="200"/>
      <c r="P346" s="201"/>
      <c r="Q346" s="93"/>
      <c r="R346" s="202"/>
      <c r="S346" s="200"/>
      <c r="T346" s="201"/>
      <c r="U346" s="93"/>
      <c r="V346" s="202"/>
      <c r="W346" s="200"/>
      <c r="X346" s="201"/>
      <c r="Y346" s="93"/>
      <c r="Z346" s="202"/>
      <c r="AA346" s="200"/>
      <c r="AB346" s="201"/>
      <c r="AC346" s="94"/>
      <c r="AD346" s="94"/>
      <c r="AE346" s="94"/>
      <c r="AF346" s="201"/>
      <c r="AG346" s="93"/>
      <c r="AH346" s="94"/>
      <c r="AI346" s="94"/>
      <c r="AJ346" s="201"/>
      <c r="AK346" s="94"/>
      <c r="AL346" s="94"/>
      <c r="AM346" s="94"/>
      <c r="AN346" s="201"/>
      <c r="AO346" s="93"/>
      <c r="AP346" s="94"/>
      <c r="AQ346" s="94"/>
      <c r="AR346" s="201"/>
      <c r="AS346" s="93"/>
      <c r="AT346" s="94"/>
      <c r="AU346" s="94"/>
      <c r="AV346" s="201"/>
      <c r="AW346" s="93"/>
      <c r="AX346" s="94"/>
      <c r="AY346" s="94"/>
      <c r="AZ346" s="201"/>
      <c r="BA346" s="93"/>
      <c r="BB346" s="94"/>
      <c r="BC346" s="94"/>
      <c r="BD346" s="201"/>
      <c r="BE346" s="93"/>
      <c r="BF346" s="94"/>
      <c r="BG346" s="94"/>
      <c r="BH346" s="201"/>
      <c r="BI346" s="93"/>
      <c r="BJ346" s="94"/>
      <c r="BK346" s="94"/>
      <c r="BL346" s="201"/>
      <c r="BM346" s="93"/>
      <c r="BN346" s="94"/>
      <c r="BO346" s="94"/>
      <c r="BP346" s="201"/>
      <c r="BQ346" s="96"/>
      <c r="BR346" s="96"/>
    </row>
    <row r="347" spans="1:70" s="150" customFormat="1" ht="25" customHeight="1">
      <c r="A347" s="170"/>
      <c r="E347" s="145"/>
      <c r="F347" s="94"/>
      <c r="G347" s="200"/>
      <c r="H347" s="201"/>
      <c r="I347" s="93"/>
      <c r="J347" s="94"/>
      <c r="K347" s="200"/>
      <c r="L347" s="201"/>
      <c r="M347" s="93"/>
      <c r="N347" s="202"/>
      <c r="O347" s="200"/>
      <c r="P347" s="201"/>
      <c r="Q347" s="93"/>
      <c r="R347" s="202"/>
      <c r="S347" s="200"/>
      <c r="T347" s="201"/>
      <c r="U347" s="93"/>
      <c r="V347" s="202"/>
      <c r="W347" s="200"/>
      <c r="X347" s="201"/>
      <c r="Y347" s="93"/>
      <c r="Z347" s="202"/>
      <c r="AA347" s="200"/>
      <c r="AB347" s="201"/>
      <c r="AC347" s="94"/>
      <c r="AD347" s="94"/>
      <c r="AE347" s="94"/>
      <c r="AF347" s="201"/>
      <c r="AG347" s="93"/>
      <c r="AH347" s="94"/>
      <c r="AI347" s="94"/>
      <c r="AJ347" s="201"/>
      <c r="AK347" s="94"/>
      <c r="AL347" s="94"/>
      <c r="AM347" s="94"/>
      <c r="AN347" s="201"/>
      <c r="AO347" s="93"/>
      <c r="AP347" s="94"/>
      <c r="AQ347" s="94"/>
      <c r="AR347" s="201"/>
      <c r="AS347" s="93"/>
      <c r="AT347" s="94"/>
      <c r="AU347" s="94"/>
      <c r="AV347" s="201"/>
      <c r="AW347" s="93"/>
      <c r="AX347" s="94"/>
      <c r="AY347" s="94"/>
      <c r="AZ347" s="201"/>
      <c r="BA347" s="93"/>
      <c r="BB347" s="94"/>
      <c r="BC347" s="94"/>
      <c r="BD347" s="201"/>
      <c r="BE347" s="93"/>
      <c r="BF347" s="94"/>
      <c r="BG347" s="94"/>
      <c r="BH347" s="201"/>
      <c r="BI347" s="93"/>
      <c r="BJ347" s="94"/>
      <c r="BK347" s="94"/>
      <c r="BL347" s="201"/>
      <c r="BM347" s="93"/>
      <c r="BN347" s="94"/>
      <c r="BO347" s="94"/>
      <c r="BP347" s="201"/>
      <c r="BQ347" s="96"/>
      <c r="BR347" s="96"/>
    </row>
    <row r="348" spans="1:70" s="150" customFormat="1" ht="25" customHeight="1">
      <c r="A348" s="170"/>
      <c r="E348" s="145"/>
      <c r="F348" s="94"/>
      <c r="G348" s="200"/>
      <c r="H348" s="201"/>
      <c r="I348" s="93"/>
      <c r="J348" s="94"/>
      <c r="K348" s="200"/>
      <c r="L348" s="201"/>
      <c r="M348" s="93"/>
      <c r="N348" s="202"/>
      <c r="O348" s="200"/>
      <c r="P348" s="201"/>
      <c r="Q348" s="93"/>
      <c r="R348" s="202"/>
      <c r="S348" s="200"/>
      <c r="T348" s="201"/>
      <c r="U348" s="93"/>
      <c r="V348" s="202"/>
      <c r="W348" s="200"/>
      <c r="X348" s="201"/>
      <c r="Y348" s="93"/>
      <c r="Z348" s="202"/>
      <c r="AA348" s="200"/>
      <c r="AB348" s="201"/>
      <c r="AC348" s="94"/>
      <c r="AD348" s="94"/>
      <c r="AE348" s="94"/>
      <c r="AF348" s="201"/>
      <c r="AG348" s="93"/>
      <c r="AH348" s="94"/>
      <c r="AI348" s="94"/>
      <c r="AJ348" s="201"/>
      <c r="AK348" s="94"/>
      <c r="AL348" s="94"/>
      <c r="AM348" s="94"/>
      <c r="AN348" s="201"/>
      <c r="AO348" s="93"/>
      <c r="AP348" s="94"/>
      <c r="AQ348" s="94"/>
      <c r="AR348" s="201"/>
      <c r="AS348" s="93"/>
      <c r="AT348" s="94"/>
      <c r="AU348" s="94"/>
      <c r="AV348" s="201"/>
      <c r="AW348" s="93"/>
      <c r="AX348" s="94"/>
      <c r="AY348" s="94"/>
      <c r="AZ348" s="201"/>
      <c r="BA348" s="93"/>
      <c r="BB348" s="94"/>
      <c r="BC348" s="94"/>
      <c r="BD348" s="201"/>
      <c r="BE348" s="93"/>
      <c r="BF348" s="94"/>
      <c r="BG348" s="94"/>
      <c r="BH348" s="201"/>
      <c r="BI348" s="93"/>
      <c r="BJ348" s="94"/>
      <c r="BK348" s="94"/>
      <c r="BL348" s="201"/>
      <c r="BM348" s="93"/>
      <c r="BN348" s="94"/>
      <c r="BO348" s="94"/>
      <c r="BP348" s="201"/>
      <c r="BQ348" s="96"/>
      <c r="BR348" s="96"/>
    </row>
    <row r="349" spans="1:70" s="150" customFormat="1" ht="25" customHeight="1">
      <c r="A349" s="170"/>
      <c r="E349" s="145"/>
      <c r="F349" s="94"/>
      <c r="G349" s="200"/>
      <c r="H349" s="201"/>
      <c r="I349" s="93"/>
      <c r="J349" s="94"/>
      <c r="K349" s="200"/>
      <c r="L349" s="201"/>
      <c r="M349" s="93"/>
      <c r="N349" s="202"/>
      <c r="O349" s="200"/>
      <c r="P349" s="201"/>
      <c r="Q349" s="93"/>
      <c r="R349" s="202"/>
      <c r="S349" s="200"/>
      <c r="T349" s="201"/>
      <c r="U349" s="93"/>
      <c r="V349" s="202"/>
      <c r="W349" s="200"/>
      <c r="X349" s="201"/>
      <c r="Y349" s="93"/>
      <c r="Z349" s="202"/>
      <c r="AA349" s="200"/>
      <c r="AB349" s="201"/>
      <c r="AC349" s="94"/>
      <c r="AD349" s="94"/>
      <c r="AE349" s="94"/>
      <c r="AF349" s="201"/>
      <c r="AG349" s="93"/>
      <c r="AH349" s="94"/>
      <c r="AI349" s="94"/>
      <c r="AJ349" s="201"/>
      <c r="AK349" s="94"/>
      <c r="AL349" s="94"/>
      <c r="AM349" s="94"/>
      <c r="AN349" s="201"/>
      <c r="AO349" s="93"/>
      <c r="AP349" s="94"/>
      <c r="AQ349" s="94"/>
      <c r="AR349" s="201"/>
      <c r="AS349" s="93"/>
      <c r="AT349" s="94"/>
      <c r="AU349" s="94"/>
      <c r="AV349" s="201"/>
      <c r="AW349" s="93"/>
      <c r="AX349" s="94"/>
      <c r="AY349" s="94"/>
      <c r="AZ349" s="201"/>
      <c r="BA349" s="93"/>
      <c r="BB349" s="94"/>
      <c r="BC349" s="94"/>
      <c r="BD349" s="201"/>
      <c r="BE349" s="93"/>
      <c r="BF349" s="94"/>
      <c r="BG349" s="94"/>
      <c r="BH349" s="201"/>
      <c r="BI349" s="93"/>
      <c r="BJ349" s="94"/>
      <c r="BK349" s="94"/>
      <c r="BL349" s="201"/>
      <c r="BM349" s="93"/>
      <c r="BN349" s="94"/>
      <c r="BO349" s="94"/>
      <c r="BP349" s="201"/>
      <c r="BQ349" s="96"/>
      <c r="BR349" s="96"/>
    </row>
    <row r="350" spans="1:70" s="150" customFormat="1" ht="25" customHeight="1">
      <c r="A350" s="170"/>
      <c r="E350" s="145"/>
      <c r="F350" s="94"/>
      <c r="G350" s="200"/>
      <c r="H350" s="201"/>
      <c r="I350" s="93"/>
      <c r="J350" s="94"/>
      <c r="K350" s="200"/>
      <c r="L350" s="201"/>
      <c r="M350" s="93"/>
      <c r="N350" s="202"/>
      <c r="O350" s="200"/>
      <c r="P350" s="201"/>
      <c r="Q350" s="93"/>
      <c r="R350" s="202"/>
      <c r="S350" s="200"/>
      <c r="T350" s="201"/>
      <c r="U350" s="93"/>
      <c r="V350" s="202"/>
      <c r="W350" s="200"/>
      <c r="X350" s="201"/>
      <c r="Y350" s="93"/>
      <c r="Z350" s="202"/>
      <c r="AA350" s="200"/>
      <c r="AB350" s="201"/>
      <c r="AC350" s="94"/>
      <c r="AD350" s="94"/>
      <c r="AE350" s="94"/>
      <c r="AF350" s="201"/>
      <c r="AG350" s="93"/>
      <c r="AH350" s="94"/>
      <c r="AI350" s="94"/>
      <c r="AJ350" s="201"/>
      <c r="AK350" s="94"/>
      <c r="AL350" s="94"/>
      <c r="AM350" s="94"/>
      <c r="AN350" s="201"/>
      <c r="AO350" s="93"/>
      <c r="AP350" s="94"/>
      <c r="AQ350" s="94"/>
      <c r="AR350" s="201"/>
      <c r="AS350" s="93"/>
      <c r="AT350" s="94"/>
      <c r="AU350" s="94"/>
      <c r="AV350" s="201"/>
      <c r="AW350" s="93"/>
      <c r="AX350" s="94"/>
      <c r="AY350" s="94"/>
      <c r="AZ350" s="201"/>
      <c r="BA350" s="93"/>
      <c r="BB350" s="94"/>
      <c r="BC350" s="94"/>
      <c r="BD350" s="201"/>
      <c r="BE350" s="93"/>
      <c r="BF350" s="94"/>
      <c r="BG350" s="94"/>
      <c r="BH350" s="201"/>
      <c r="BI350" s="93"/>
      <c r="BJ350" s="94"/>
      <c r="BK350" s="94"/>
      <c r="BL350" s="201"/>
      <c r="BM350" s="93"/>
      <c r="BN350" s="94"/>
      <c r="BO350" s="94"/>
      <c r="BP350" s="201"/>
      <c r="BQ350" s="96"/>
      <c r="BR350" s="96"/>
    </row>
    <row r="351" spans="1:70" s="150" customFormat="1" ht="25" customHeight="1">
      <c r="A351" s="170"/>
      <c r="E351" s="145"/>
      <c r="F351" s="94"/>
      <c r="G351" s="200"/>
      <c r="H351" s="201"/>
      <c r="I351" s="93"/>
      <c r="J351" s="94"/>
      <c r="K351" s="200"/>
      <c r="L351" s="201"/>
      <c r="M351" s="93"/>
      <c r="N351" s="202"/>
      <c r="O351" s="200"/>
      <c r="P351" s="201"/>
      <c r="Q351" s="93"/>
      <c r="R351" s="202"/>
      <c r="S351" s="200"/>
      <c r="T351" s="201"/>
      <c r="U351" s="93"/>
      <c r="V351" s="202"/>
      <c r="W351" s="200"/>
      <c r="X351" s="201"/>
      <c r="Y351" s="93"/>
      <c r="Z351" s="202"/>
      <c r="AA351" s="200"/>
      <c r="AB351" s="201"/>
      <c r="AC351" s="94"/>
      <c r="AD351" s="94"/>
      <c r="AE351" s="94"/>
      <c r="AF351" s="201"/>
      <c r="AG351" s="93"/>
      <c r="AH351" s="94"/>
      <c r="AI351" s="94"/>
      <c r="AJ351" s="201"/>
      <c r="AK351" s="94"/>
      <c r="AL351" s="94"/>
      <c r="AM351" s="94"/>
      <c r="AN351" s="201"/>
      <c r="AO351" s="93"/>
      <c r="AP351" s="94"/>
      <c r="AQ351" s="94"/>
      <c r="AR351" s="201"/>
      <c r="AS351" s="93"/>
      <c r="AT351" s="94"/>
      <c r="AU351" s="94"/>
      <c r="AV351" s="201"/>
      <c r="AW351" s="93"/>
      <c r="AX351" s="94"/>
      <c r="AY351" s="94"/>
      <c r="AZ351" s="201"/>
      <c r="BA351" s="93"/>
      <c r="BB351" s="94"/>
      <c r="BC351" s="94"/>
      <c r="BD351" s="201"/>
      <c r="BE351" s="93"/>
      <c r="BF351" s="94"/>
      <c r="BG351" s="94"/>
      <c r="BH351" s="201"/>
      <c r="BI351" s="93"/>
      <c r="BJ351" s="94"/>
      <c r="BK351" s="94"/>
      <c r="BL351" s="201"/>
      <c r="BM351" s="93"/>
      <c r="BN351" s="94"/>
      <c r="BO351" s="94"/>
      <c r="BP351" s="201"/>
      <c r="BQ351" s="96"/>
      <c r="BR351" s="96"/>
    </row>
    <row r="352" spans="1:70" s="150" customFormat="1" ht="25" customHeight="1">
      <c r="A352" s="170"/>
      <c r="E352" s="145"/>
      <c r="F352" s="94"/>
      <c r="G352" s="200"/>
      <c r="H352" s="201"/>
      <c r="I352" s="93"/>
      <c r="J352" s="94"/>
      <c r="K352" s="200"/>
      <c r="L352" s="201"/>
      <c r="M352" s="93"/>
      <c r="N352" s="202"/>
      <c r="O352" s="200"/>
      <c r="P352" s="201"/>
      <c r="Q352" s="93"/>
      <c r="R352" s="202"/>
      <c r="S352" s="200"/>
      <c r="T352" s="201"/>
      <c r="U352" s="93"/>
      <c r="V352" s="202"/>
      <c r="W352" s="200"/>
      <c r="X352" s="201"/>
      <c r="Y352" s="93"/>
      <c r="Z352" s="202"/>
      <c r="AA352" s="200"/>
      <c r="AB352" s="201"/>
      <c r="AC352" s="94"/>
      <c r="AD352" s="94"/>
      <c r="AE352" s="94"/>
      <c r="AF352" s="201"/>
      <c r="AG352" s="93"/>
      <c r="AH352" s="94"/>
      <c r="AI352" s="94"/>
      <c r="AJ352" s="201"/>
      <c r="AK352" s="94"/>
      <c r="AL352" s="94"/>
      <c r="AM352" s="94"/>
      <c r="AN352" s="201"/>
      <c r="AO352" s="93"/>
      <c r="AP352" s="94"/>
      <c r="AQ352" s="94"/>
      <c r="AR352" s="201"/>
      <c r="AS352" s="93"/>
      <c r="AT352" s="94"/>
      <c r="AU352" s="94"/>
      <c r="AV352" s="201"/>
      <c r="AW352" s="93"/>
      <c r="AX352" s="94"/>
      <c r="AY352" s="94"/>
      <c r="AZ352" s="201"/>
      <c r="BA352" s="93"/>
      <c r="BB352" s="94"/>
      <c r="BC352" s="94"/>
      <c r="BD352" s="201"/>
      <c r="BE352" s="93"/>
      <c r="BF352" s="94"/>
      <c r="BG352" s="94"/>
      <c r="BH352" s="201"/>
      <c r="BI352" s="93"/>
      <c r="BJ352" s="94"/>
      <c r="BK352" s="94"/>
      <c r="BL352" s="201"/>
      <c r="BM352" s="93"/>
      <c r="BN352" s="94"/>
      <c r="BO352" s="94"/>
      <c r="BP352" s="201"/>
      <c r="BQ352" s="96"/>
      <c r="BR352" s="96"/>
    </row>
    <row r="353" spans="1:70" s="203" customFormat="1" ht="25" customHeight="1">
      <c r="A353" s="204"/>
      <c r="E353" s="205"/>
      <c r="F353" s="206"/>
      <c r="G353" s="207"/>
      <c r="H353" s="208"/>
      <c r="I353" s="209"/>
      <c r="J353" s="206"/>
      <c r="K353" s="207"/>
      <c r="L353" s="208"/>
      <c r="M353" s="209"/>
      <c r="N353" s="210"/>
      <c r="O353" s="207"/>
      <c r="P353" s="208"/>
      <c r="Q353" s="209"/>
      <c r="R353" s="210"/>
      <c r="S353" s="207"/>
      <c r="T353" s="208"/>
      <c r="U353" s="209"/>
      <c r="V353" s="210"/>
      <c r="W353" s="207"/>
      <c r="X353" s="208"/>
      <c r="Y353" s="209"/>
      <c r="Z353" s="210"/>
      <c r="AA353" s="207"/>
      <c r="AB353" s="208"/>
      <c r="AC353" s="206"/>
      <c r="AD353" s="206"/>
      <c r="AE353" s="206"/>
      <c r="AF353" s="208"/>
      <c r="AG353" s="209"/>
      <c r="AH353" s="206"/>
      <c r="AI353" s="206"/>
      <c r="AJ353" s="208"/>
      <c r="AK353" s="206"/>
      <c r="AL353" s="206"/>
      <c r="AM353" s="206"/>
      <c r="AN353" s="208"/>
      <c r="AO353" s="209"/>
      <c r="AP353" s="206"/>
      <c r="AQ353" s="206"/>
      <c r="AR353" s="208"/>
      <c r="AS353" s="209"/>
      <c r="AT353" s="206"/>
      <c r="AU353" s="206"/>
      <c r="AV353" s="208"/>
      <c r="AW353" s="209"/>
      <c r="AX353" s="206"/>
      <c r="AY353" s="206"/>
      <c r="AZ353" s="208"/>
      <c r="BA353" s="209"/>
      <c r="BB353" s="206"/>
      <c r="BC353" s="206"/>
      <c r="BD353" s="208"/>
      <c r="BE353" s="209"/>
      <c r="BF353" s="206"/>
      <c r="BG353" s="206"/>
      <c r="BH353" s="208"/>
      <c r="BI353" s="209"/>
      <c r="BJ353" s="206"/>
      <c r="BK353" s="206"/>
      <c r="BL353" s="208"/>
      <c r="BM353" s="209"/>
      <c r="BN353" s="206"/>
      <c r="BO353" s="206"/>
      <c r="BP353" s="208"/>
      <c r="BQ353" s="211"/>
      <c r="BR353" s="211"/>
    </row>
  </sheetData>
  <sortState xmlns:xlrd2="http://schemas.microsoft.com/office/spreadsheetml/2017/richdata2" ref="A48:IV51">
    <sortCondition descending="1" ref="D48:D51"/>
    <sortCondition descending="1" ref="BQ48:BQ51"/>
    <sortCondition ref="BR48:BR51"/>
  </sortState>
  <mergeCells count="68">
    <mergeCell ref="AT2:AV2"/>
    <mergeCell ref="AT3:AV4"/>
    <mergeCell ref="BJ2:BL2"/>
    <mergeCell ref="BN2:BP2"/>
    <mergeCell ref="BJ3:BL4"/>
    <mergeCell ref="BN3:BP4"/>
    <mergeCell ref="AX2:AZ2"/>
    <mergeCell ref="AX3:AZ4"/>
    <mergeCell ref="BB2:BD2"/>
    <mergeCell ref="BF2:BH2"/>
    <mergeCell ref="BB3:BD4"/>
    <mergeCell ref="BF3:BH4"/>
    <mergeCell ref="A5:C5"/>
    <mergeCell ref="A8:C8"/>
    <mergeCell ref="AL2:AN2"/>
    <mergeCell ref="AP2:AR2"/>
    <mergeCell ref="AL3:AN4"/>
    <mergeCell ref="AP3:AR4"/>
    <mergeCell ref="R2:T2"/>
    <mergeCell ref="R3:T4"/>
    <mergeCell ref="J2:L2"/>
    <mergeCell ref="V3:X4"/>
    <mergeCell ref="D1:D4"/>
    <mergeCell ref="F3:H4"/>
    <mergeCell ref="J3:L4"/>
    <mergeCell ref="N3:P4"/>
    <mergeCell ref="V2:X2"/>
    <mergeCell ref="N2:P2"/>
    <mergeCell ref="Z3:AB4"/>
    <mergeCell ref="Z2:AB2"/>
    <mergeCell ref="AD2:AF2"/>
    <mergeCell ref="AH2:AJ2"/>
    <mergeCell ref="AH3:AJ4"/>
    <mergeCell ref="AD3:AF4"/>
    <mergeCell ref="A180:B180"/>
    <mergeCell ref="A53:B53"/>
    <mergeCell ref="A70:C70"/>
    <mergeCell ref="A72:B72"/>
    <mergeCell ref="A106:C106"/>
    <mergeCell ref="A108:B108"/>
    <mergeCell ref="A151:C151"/>
    <mergeCell ref="A131:C131"/>
    <mergeCell ref="A133:B133"/>
    <mergeCell ref="A143:B143"/>
    <mergeCell ref="A152:C152"/>
    <mergeCell ref="A155:B155"/>
    <mergeCell ref="A54:C54"/>
    <mergeCell ref="A64:C64"/>
    <mergeCell ref="A65:C65"/>
    <mergeCell ref="A58:C58"/>
    <mergeCell ref="A60:C60"/>
    <mergeCell ref="A141:C141"/>
    <mergeCell ref="A45:C45"/>
    <mergeCell ref="A47:C47"/>
    <mergeCell ref="A52:C52"/>
    <mergeCell ref="F2:H2"/>
    <mergeCell ref="A26:C26"/>
    <mergeCell ref="A28:C28"/>
    <mergeCell ref="A34:C34"/>
    <mergeCell ref="A36:C36"/>
    <mergeCell ref="A41:C41"/>
    <mergeCell ref="A21:C21"/>
    <mergeCell ref="A43:C43"/>
    <mergeCell ref="A10:C10"/>
    <mergeCell ref="A13:C13"/>
    <mergeCell ref="A15:C15"/>
    <mergeCell ref="A19:C19"/>
    <mergeCell ref="A1:C4"/>
  </mergeCell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77"/>
  <sheetViews>
    <sheetView defaultGridColor="0" topLeftCell="A12" colorId="10" workbookViewId="0">
      <selection activeCell="F16" sqref="F16"/>
    </sheetView>
  </sheetViews>
  <sheetFormatPr baseColWidth="10" defaultColWidth="9.1640625" defaultRowHeight="26" customHeight="1"/>
  <cols>
    <col min="1" max="1" width="12.33203125" style="41" customWidth="1"/>
    <col min="2" max="2" width="27.5" style="42" customWidth="1"/>
    <col min="3" max="3" width="22.6640625" style="42" customWidth="1"/>
    <col min="4" max="4" width="14.33203125" style="43" customWidth="1"/>
    <col min="5" max="5" width="2.33203125" style="44" customWidth="1"/>
    <col min="6" max="6" width="19.5" style="212" customWidth="1"/>
    <col min="7" max="7" width="6.1640625" style="44" customWidth="1"/>
    <col min="8" max="8" width="2.6640625" style="42" customWidth="1"/>
    <col min="9" max="9" width="19.5" style="44" customWidth="1"/>
    <col min="10" max="10" width="6.1640625" style="44" customWidth="1"/>
    <col min="11" max="11" width="8.83203125" style="42" customWidth="1"/>
    <col min="12" max="12" width="18.5" style="44" customWidth="1"/>
    <col min="13" max="13" width="7.33203125" style="44" customWidth="1"/>
    <col min="14" max="14" width="2.6640625" style="42" customWidth="1"/>
    <col min="15" max="15" width="18.5" style="44" customWidth="1"/>
    <col min="16" max="16" width="7.33203125" style="44" customWidth="1"/>
    <col min="17" max="17" width="8.83203125" style="44" customWidth="1"/>
    <col min="18" max="18" width="18.5" style="44" customWidth="1"/>
    <col min="19" max="19" width="7.33203125" style="44" customWidth="1"/>
    <col min="20" max="20" width="2.83203125" style="44" customWidth="1"/>
    <col min="21" max="21" width="18.5" style="44" customWidth="1"/>
    <col min="22" max="22" width="7.33203125" style="44" customWidth="1"/>
    <col min="23" max="23" width="8.83203125" style="44" customWidth="1"/>
    <col min="24" max="24" width="18.5" style="44" customWidth="1"/>
    <col min="25" max="25" width="7.33203125" style="44" customWidth="1"/>
    <col min="26" max="26" width="3.5" style="44" customWidth="1"/>
    <col min="27" max="27" width="18.5" style="44" customWidth="1"/>
    <col min="28" max="28" width="7.33203125" style="44" customWidth="1"/>
    <col min="29" max="29" width="8.83203125" style="213" customWidth="1"/>
    <col min="30" max="30" width="16.5" style="44" customWidth="1"/>
    <col min="31" max="31" width="8.5" style="214" customWidth="1"/>
    <col min="32" max="32" width="3.6640625" style="42" customWidth="1"/>
    <col min="33" max="33" width="16.1640625" style="42" customWidth="1"/>
    <col min="34" max="34" width="9" style="42" customWidth="1"/>
    <col min="35" max="35" width="8.83203125" style="42" customWidth="1"/>
    <col min="36" max="36" width="15" style="42" customWidth="1"/>
    <col min="37" max="37" width="9.1640625" style="42" customWidth="1"/>
    <col min="38" max="38" width="3.6640625" style="42" customWidth="1"/>
    <col min="39" max="39" width="15.6640625" style="42" customWidth="1"/>
    <col min="40" max="40" width="9.1640625" style="42" customWidth="1"/>
    <col min="41" max="41" width="9.1640625" style="215" customWidth="1"/>
    <col min="42" max="148" width="9.1640625" style="47" customWidth="1"/>
    <col min="149" max="256" width="9.1640625" style="42" customWidth="1"/>
    <col min="257" max="257" width="9.1640625" style="1" customWidth="1"/>
    <col min="258" max="16384" width="9.1640625" style="1"/>
  </cols>
  <sheetData>
    <row r="1" spans="1:40" s="48" customFormat="1" ht="25" customHeight="1">
      <c r="A1" s="373" t="s">
        <v>11</v>
      </c>
      <c r="B1" s="374"/>
      <c r="C1" s="375"/>
      <c r="D1" s="364" t="s">
        <v>35</v>
      </c>
      <c r="E1" s="49"/>
      <c r="F1" s="50"/>
      <c r="G1" s="52"/>
      <c r="I1" s="50"/>
      <c r="J1" s="52"/>
      <c r="L1" s="50"/>
      <c r="M1" s="52"/>
      <c r="O1" s="50"/>
      <c r="P1" s="52"/>
      <c r="R1" s="50"/>
      <c r="S1" s="52"/>
      <c r="U1" s="50"/>
      <c r="V1" s="52"/>
      <c r="X1" s="50"/>
      <c r="Y1" s="52"/>
      <c r="AA1" s="50"/>
      <c r="AB1" s="52"/>
    </row>
    <row r="2" spans="1:40" s="48" customFormat="1" ht="34" customHeight="1">
      <c r="A2" s="374"/>
      <c r="B2" s="374"/>
      <c r="C2" s="375"/>
      <c r="D2" s="365"/>
      <c r="E2" s="54"/>
      <c r="F2" s="382" t="s">
        <v>36</v>
      </c>
      <c r="G2" s="383"/>
      <c r="I2" s="382" t="s">
        <v>36</v>
      </c>
      <c r="J2" s="383"/>
      <c r="K2" s="54"/>
      <c r="L2" s="382" t="s">
        <v>97</v>
      </c>
      <c r="M2" s="383"/>
      <c r="N2" s="54"/>
      <c r="O2" s="382" t="s">
        <v>97</v>
      </c>
      <c r="P2" s="383"/>
      <c r="Q2" s="216"/>
      <c r="R2" s="382" t="s">
        <v>98</v>
      </c>
      <c r="S2" s="383"/>
      <c r="T2" s="54"/>
      <c r="U2" s="382" t="s">
        <v>98</v>
      </c>
      <c r="V2" s="383"/>
      <c r="W2" s="217"/>
      <c r="X2" s="382" t="s">
        <v>99</v>
      </c>
      <c r="Y2" s="383"/>
      <c r="Z2" s="217"/>
      <c r="AA2" s="382" t="s">
        <v>99</v>
      </c>
      <c r="AB2" s="383"/>
      <c r="AC2" s="218"/>
      <c r="AD2" s="382" t="s">
        <v>97</v>
      </c>
      <c r="AE2" s="383"/>
      <c r="AG2" s="382" t="s">
        <v>97</v>
      </c>
      <c r="AH2" s="383"/>
      <c r="AJ2" s="382" t="s">
        <v>97</v>
      </c>
      <c r="AK2" s="383"/>
      <c r="AM2" s="382" t="s">
        <v>97</v>
      </c>
      <c r="AN2" s="383"/>
    </row>
    <row r="3" spans="1:40" s="57" customFormat="1" ht="25" customHeight="1">
      <c r="A3" s="374"/>
      <c r="B3" s="374"/>
      <c r="C3" s="375"/>
      <c r="D3" s="365"/>
      <c r="F3" s="384" t="s">
        <v>46</v>
      </c>
      <c r="G3" s="385"/>
      <c r="H3" s="219"/>
      <c r="I3" s="384" t="s">
        <v>47</v>
      </c>
      <c r="J3" s="385"/>
      <c r="K3" s="219"/>
      <c r="L3" s="384" t="s">
        <v>100</v>
      </c>
      <c r="M3" s="385"/>
      <c r="N3" s="219"/>
      <c r="O3" s="384" t="s">
        <v>101</v>
      </c>
      <c r="P3" s="385"/>
      <c r="Q3" s="220"/>
      <c r="R3" s="384" t="s">
        <v>102</v>
      </c>
      <c r="S3" s="385"/>
      <c r="T3" s="220"/>
      <c r="U3" s="384" t="s">
        <v>103</v>
      </c>
      <c r="V3" s="385"/>
      <c r="W3" s="220"/>
      <c r="X3" s="384" t="s">
        <v>104</v>
      </c>
      <c r="Y3" s="385"/>
      <c r="Z3" s="386"/>
      <c r="AA3" s="384" t="s">
        <v>104</v>
      </c>
      <c r="AB3" s="385"/>
      <c r="AC3" s="222"/>
      <c r="AD3" s="384" t="s">
        <v>105</v>
      </c>
      <c r="AE3" s="385"/>
      <c r="AG3" s="384" t="s">
        <v>106</v>
      </c>
      <c r="AH3" s="385"/>
      <c r="AJ3" s="384" t="s">
        <v>56</v>
      </c>
      <c r="AK3" s="385"/>
      <c r="AM3" s="384" t="s">
        <v>57</v>
      </c>
      <c r="AN3" s="385"/>
    </row>
    <row r="4" spans="1:40" s="57" customFormat="1" ht="8" customHeight="1">
      <c r="A4" s="376"/>
      <c r="B4" s="376"/>
      <c r="C4" s="377"/>
      <c r="D4" s="366"/>
      <c r="F4" s="385"/>
      <c r="G4" s="385"/>
      <c r="H4" s="223"/>
      <c r="I4" s="224"/>
      <c r="J4" s="224"/>
      <c r="K4" s="225"/>
      <c r="L4" s="224"/>
      <c r="M4" s="224"/>
      <c r="N4" s="225"/>
      <c r="O4" s="224"/>
      <c r="P4" s="224"/>
      <c r="Q4" s="226"/>
      <c r="R4" s="224"/>
      <c r="S4" s="224"/>
      <c r="T4" s="226"/>
      <c r="U4" s="224"/>
      <c r="V4" s="224"/>
      <c r="W4" s="226"/>
      <c r="X4" s="224"/>
      <c r="Y4" s="224"/>
      <c r="Z4" s="387"/>
      <c r="AA4" s="224"/>
      <c r="AB4" s="224"/>
      <c r="AC4" s="190"/>
      <c r="AD4" s="224"/>
      <c r="AE4" s="224"/>
      <c r="AG4" s="224"/>
      <c r="AH4" s="224"/>
      <c r="AJ4" s="224"/>
      <c r="AK4" s="224"/>
      <c r="AM4" s="224"/>
      <c r="AN4" s="224"/>
    </row>
    <row r="5" spans="1:40" s="57" customFormat="1" ht="64" customHeight="1">
      <c r="A5" s="333" t="s">
        <v>107</v>
      </c>
      <c r="B5" s="334"/>
      <c r="C5" s="334"/>
      <c r="D5" s="66"/>
      <c r="F5" s="379" t="s">
        <v>108</v>
      </c>
      <c r="G5" s="380"/>
      <c r="H5" s="227"/>
      <c r="I5" s="379" t="s">
        <v>108</v>
      </c>
      <c r="J5" s="380"/>
      <c r="L5" s="379" t="s">
        <v>108</v>
      </c>
      <c r="M5" s="380"/>
      <c r="O5" s="379" t="s">
        <v>108</v>
      </c>
      <c r="P5" s="380"/>
      <c r="Q5" s="228"/>
      <c r="R5" s="379" t="s">
        <v>108</v>
      </c>
      <c r="S5" s="380"/>
      <c r="T5" s="228"/>
      <c r="U5" s="379" t="s">
        <v>108</v>
      </c>
      <c r="V5" s="380"/>
      <c r="W5" s="228"/>
      <c r="X5" s="379" t="s">
        <v>108</v>
      </c>
      <c r="Y5" s="380"/>
      <c r="AA5" s="379" t="s">
        <v>108</v>
      </c>
      <c r="AB5" s="380"/>
      <c r="AC5" s="218"/>
      <c r="AD5" s="379" t="s">
        <v>108</v>
      </c>
      <c r="AE5" s="380"/>
      <c r="AG5" s="379" t="s">
        <v>108</v>
      </c>
      <c r="AH5" s="380"/>
      <c r="AJ5" s="379" t="s">
        <v>108</v>
      </c>
      <c r="AK5" s="380"/>
      <c r="AM5" s="379" t="s">
        <v>108</v>
      </c>
      <c r="AN5" s="380"/>
    </row>
    <row r="6" spans="1:40" s="48" customFormat="1" ht="30" customHeight="1">
      <c r="A6" s="97" cm="1">
        <f t="array" ref="A6">ROW(A1)</f>
        <v>1</v>
      </c>
      <c r="B6" s="401" t="s">
        <v>110</v>
      </c>
      <c r="C6" s="401" t="s">
        <v>85</v>
      </c>
      <c r="D6" s="71" cm="1">
        <f t="array" ref="D6">SUM(F6,I6,L6,O6,R6,U6,X6,AA6,AD6,AG6,AJ6,AM6)</f>
        <v>60</v>
      </c>
      <c r="F6" s="229">
        <v>29</v>
      </c>
      <c r="G6" s="230"/>
      <c r="H6" s="231"/>
      <c r="I6" s="232">
        <v>31</v>
      </c>
      <c r="J6" s="230"/>
      <c r="L6" s="232"/>
      <c r="M6" s="230"/>
      <c r="O6" s="232"/>
      <c r="P6" s="230"/>
      <c r="Q6" s="233"/>
      <c r="R6" s="232"/>
      <c r="S6" s="230"/>
      <c r="T6" s="233"/>
      <c r="U6" s="232"/>
      <c r="V6" s="230"/>
      <c r="W6" s="233"/>
      <c r="X6" s="232"/>
      <c r="Y6" s="230"/>
      <c r="AA6" s="232"/>
      <c r="AB6" s="230"/>
      <c r="AC6" s="234"/>
      <c r="AD6" s="232"/>
      <c r="AE6" s="230"/>
      <c r="AG6" s="232"/>
      <c r="AH6" s="230"/>
      <c r="AJ6" s="232"/>
      <c r="AK6" s="230"/>
      <c r="AM6" s="232"/>
      <c r="AN6" s="230"/>
    </row>
    <row r="7" spans="1:40" s="48" customFormat="1" ht="30" customHeight="1">
      <c r="A7" s="97" cm="1">
        <f t="array" ref="A7">ROW(A2)</f>
        <v>2</v>
      </c>
      <c r="B7" s="401" t="s">
        <v>109</v>
      </c>
      <c r="C7" s="401" t="s">
        <v>81</v>
      </c>
      <c r="D7" s="71" cm="1">
        <f t="array" ref="D7">SUM(F7,I7,L7,O7,R7,U7,X7,AA7,AD7,AG7,AJ7,AM7)</f>
        <v>55</v>
      </c>
      <c r="F7" s="229">
        <v>33</v>
      </c>
      <c r="G7" s="230"/>
      <c r="H7" s="231"/>
      <c r="I7" s="232">
        <v>22</v>
      </c>
      <c r="J7" s="230"/>
      <c r="L7" s="232"/>
      <c r="M7" s="230"/>
      <c r="O7" s="232"/>
      <c r="P7" s="230"/>
      <c r="Q7" s="233"/>
      <c r="R7" s="232"/>
      <c r="S7" s="230"/>
      <c r="T7" s="233"/>
      <c r="U7" s="232"/>
      <c r="V7" s="230"/>
      <c r="W7" s="233"/>
      <c r="X7" s="232"/>
      <c r="Y7" s="230"/>
      <c r="AA7" s="232"/>
      <c r="AB7" s="230"/>
      <c r="AC7" s="234"/>
      <c r="AD7" s="232"/>
      <c r="AE7" s="230"/>
      <c r="AG7" s="232"/>
      <c r="AH7" s="230"/>
      <c r="AJ7" s="232"/>
      <c r="AK7" s="230"/>
      <c r="AM7" s="232"/>
      <c r="AN7" s="230"/>
    </row>
    <row r="8" spans="1:40" s="48" customFormat="1" ht="30" customHeight="1">
      <c r="A8" s="97" cm="1">
        <f t="array" ref="A8">ROW(A3)</f>
        <v>3</v>
      </c>
      <c r="B8" s="401" t="s">
        <v>83</v>
      </c>
      <c r="C8" s="401" t="s">
        <v>68</v>
      </c>
      <c r="D8" s="71" cm="1">
        <f t="array" ref="D8">SUM(F8,I8,L8,O8,R8,U8,X8,AA8,AD8,AG8,AJ8,AM8)</f>
        <v>39</v>
      </c>
      <c r="F8" s="229">
        <v>20</v>
      </c>
      <c r="G8" s="230"/>
      <c r="H8" s="231"/>
      <c r="I8" s="232">
        <v>19</v>
      </c>
      <c r="J8" s="230"/>
      <c r="L8" s="232"/>
      <c r="M8" s="230"/>
      <c r="O8" s="232"/>
      <c r="P8" s="230"/>
      <c r="Q8" s="233"/>
      <c r="R8" s="232"/>
      <c r="S8" s="230"/>
      <c r="T8" s="233"/>
      <c r="U8" s="232"/>
      <c r="V8" s="230"/>
      <c r="W8" s="233"/>
      <c r="X8" s="232"/>
      <c r="Y8" s="230"/>
      <c r="AA8" s="232"/>
      <c r="AB8" s="230"/>
      <c r="AC8" s="234"/>
      <c r="AD8" s="232"/>
      <c r="AE8" s="230"/>
      <c r="AG8" s="232"/>
      <c r="AH8" s="230"/>
      <c r="AJ8" s="232"/>
      <c r="AK8" s="230"/>
      <c r="AM8" s="232"/>
      <c r="AN8" s="230"/>
    </row>
    <row r="9" spans="1:40" s="48" customFormat="1" ht="30" customHeight="1">
      <c r="A9" s="97" cm="1">
        <f t="array" ref="A9">ROW(A4)</f>
        <v>4</v>
      </c>
      <c r="B9" s="401" t="s">
        <v>86</v>
      </c>
      <c r="C9" s="401" t="s">
        <v>87</v>
      </c>
      <c r="D9" s="71" cm="1">
        <f t="array" ref="D9">SUM(F9,I9,L9,O9,R9,U9,X9,AA9,AD9,AG9,AJ9,AM9)</f>
        <v>19</v>
      </c>
      <c r="F9" s="229">
        <v>8</v>
      </c>
      <c r="G9" s="230"/>
      <c r="H9" s="231"/>
      <c r="I9" s="232">
        <v>11</v>
      </c>
      <c r="J9" s="230"/>
      <c r="L9" s="232"/>
      <c r="M9" s="230"/>
      <c r="O9" s="232"/>
      <c r="P9" s="230"/>
      <c r="Q9" s="233"/>
      <c r="R9" s="232"/>
      <c r="S9" s="230"/>
      <c r="T9" s="233"/>
      <c r="U9" s="232"/>
      <c r="V9" s="230"/>
      <c r="W9" s="233"/>
      <c r="X9" s="232"/>
      <c r="Y9" s="230"/>
      <c r="AA9" s="232"/>
      <c r="AB9" s="230"/>
      <c r="AC9" s="234"/>
      <c r="AD9" s="232"/>
      <c r="AE9" s="230"/>
      <c r="AG9" s="232"/>
      <c r="AH9" s="230"/>
      <c r="AJ9" s="232"/>
      <c r="AK9" s="230"/>
      <c r="AM9" s="232"/>
      <c r="AN9" s="230"/>
    </row>
    <row r="10" spans="1:40" s="48" customFormat="1" ht="30" customHeight="1">
      <c r="A10" s="97" cm="1">
        <f t="array" ref="A10">ROW(A5)</f>
        <v>5</v>
      </c>
      <c r="D10" s="71" cm="1">
        <f t="array" ref="D10">SUM(F10,I10,L10,O10,R10,U10,X10,AA10,AD10,AG10,AJ10,AM10)</f>
        <v>0</v>
      </c>
      <c r="F10" s="229"/>
      <c r="G10" s="230"/>
      <c r="H10" s="231"/>
      <c r="I10" s="232"/>
      <c r="J10" s="230"/>
      <c r="L10" s="232"/>
      <c r="M10" s="230"/>
      <c r="O10" s="232"/>
      <c r="P10" s="230"/>
      <c r="Q10" s="233"/>
      <c r="R10" s="232"/>
      <c r="S10" s="230"/>
      <c r="T10" s="233"/>
      <c r="U10" s="232"/>
      <c r="V10" s="230"/>
      <c r="W10" s="233"/>
      <c r="X10" s="232"/>
      <c r="Y10" s="230"/>
      <c r="AA10" s="232"/>
      <c r="AB10" s="230"/>
      <c r="AC10" s="234"/>
      <c r="AD10" s="232"/>
      <c r="AE10" s="230"/>
      <c r="AG10" s="232"/>
      <c r="AH10" s="230"/>
      <c r="AJ10" s="232"/>
      <c r="AK10" s="230"/>
      <c r="AM10" s="232"/>
      <c r="AN10" s="230"/>
    </row>
    <row r="11" spans="1:40" s="76" customFormat="1" ht="30" customHeight="1">
      <c r="A11" s="335" t="s">
        <v>69</v>
      </c>
      <c r="B11" s="336"/>
      <c r="C11" s="337"/>
      <c r="D11" s="132" cm="1">
        <f t="array" ref="D11">SUM(D6:D10)</f>
        <v>173</v>
      </c>
      <c r="E11" s="77"/>
      <c r="F11" s="235">
        <f>SUM(F6:F10)</f>
        <v>90</v>
      </c>
      <c r="G11" s="230"/>
      <c r="H11" s="236"/>
      <c r="I11" s="237" cm="1">
        <f t="array" ref="I11">SUM(I6:I10)</f>
        <v>83</v>
      </c>
      <c r="J11" s="230"/>
      <c r="L11" s="237" cm="1">
        <f t="array" ref="L11">SUM(L6:L10)</f>
        <v>0</v>
      </c>
      <c r="M11" s="230"/>
      <c r="O11" s="237" cm="1">
        <f t="array" ref="O11">SUM(O6:O10)</f>
        <v>0</v>
      </c>
      <c r="P11" s="230"/>
      <c r="Q11" s="77"/>
      <c r="R11" s="237" cm="1">
        <f t="array" ref="R11">SUM(R6:R10)</f>
        <v>0</v>
      </c>
      <c r="S11" s="230"/>
      <c r="T11" s="236"/>
      <c r="U11" s="237" cm="1">
        <f t="array" ref="U11">SUM(U6:U10)</f>
        <v>0</v>
      </c>
      <c r="V11" s="230"/>
      <c r="W11" s="236"/>
      <c r="X11" s="237" cm="1">
        <f t="array" ref="X11">SUM(X6:X10)</f>
        <v>0</v>
      </c>
      <c r="Y11" s="230"/>
      <c r="Z11" s="236"/>
      <c r="AA11" s="237" cm="1">
        <f t="array" ref="AA11">SUM(AA6:AA10)</f>
        <v>0</v>
      </c>
      <c r="AB11" s="230"/>
      <c r="AC11" s="238"/>
      <c r="AD11" s="237" cm="1">
        <f t="array" ref="AD11">SUM(AD6:AD10)</f>
        <v>0</v>
      </c>
      <c r="AE11" s="230"/>
      <c r="AG11" s="237" cm="1">
        <f t="array" ref="AG11">SUM(AG6:AG10)</f>
        <v>0</v>
      </c>
      <c r="AH11" s="230"/>
      <c r="AJ11" s="237" cm="1">
        <f t="array" ref="AJ11">SUM(AJ6:AJ10)</f>
        <v>0</v>
      </c>
      <c r="AK11" s="230"/>
      <c r="AM11" s="237" cm="1">
        <f t="array" ref="AM11">SUM(AM6:AM10)</f>
        <v>0</v>
      </c>
      <c r="AN11" s="230"/>
    </row>
    <row r="12" spans="1:40" s="143" customFormat="1" ht="30" customHeight="1">
      <c r="A12" s="239"/>
      <c r="E12" s="145"/>
      <c r="F12" s="240"/>
      <c r="G12" s="241"/>
      <c r="H12" s="242"/>
      <c r="I12" s="146"/>
      <c r="J12" s="241"/>
      <c r="L12" s="146"/>
      <c r="M12" s="241"/>
      <c r="O12" s="146"/>
      <c r="P12" s="241"/>
      <c r="Q12" s="201"/>
      <c r="R12" s="146"/>
      <c r="S12" s="241"/>
      <c r="T12" s="201"/>
      <c r="U12" s="146"/>
      <c r="V12" s="241"/>
      <c r="W12" s="201"/>
      <c r="X12" s="146"/>
      <c r="Y12" s="241"/>
      <c r="Z12" s="145"/>
      <c r="AA12" s="146"/>
      <c r="AB12" s="241"/>
      <c r="AC12" s="243"/>
      <c r="AD12" s="146"/>
      <c r="AE12" s="241"/>
      <c r="AG12" s="146"/>
      <c r="AH12" s="241"/>
      <c r="AJ12" s="146"/>
      <c r="AK12" s="241"/>
      <c r="AM12" s="146"/>
      <c r="AN12" s="241"/>
    </row>
    <row r="13" spans="1:40" s="203" customFormat="1" ht="30" customHeight="1">
      <c r="D13" s="244"/>
      <c r="E13" s="145"/>
      <c r="F13" s="245"/>
      <c r="G13" s="246"/>
      <c r="H13" s="242"/>
      <c r="I13" s="247"/>
      <c r="J13" s="246"/>
      <c r="L13" s="247"/>
      <c r="M13" s="246"/>
      <c r="O13" s="247"/>
      <c r="P13" s="246"/>
      <c r="Q13" s="145"/>
      <c r="R13" s="247"/>
      <c r="S13" s="246"/>
      <c r="T13" s="145"/>
      <c r="U13" s="247"/>
      <c r="V13" s="246"/>
      <c r="W13" s="145"/>
      <c r="X13" s="247"/>
      <c r="Y13" s="246"/>
      <c r="Z13" s="145"/>
      <c r="AA13" s="247"/>
      <c r="AB13" s="246"/>
      <c r="AC13" s="243"/>
      <c r="AD13" s="247"/>
      <c r="AE13" s="246"/>
      <c r="AG13" s="247"/>
      <c r="AH13" s="246"/>
      <c r="AJ13" s="247"/>
      <c r="AK13" s="246"/>
      <c r="AM13" s="247"/>
      <c r="AN13" s="246"/>
    </row>
    <row r="14" spans="1:40" s="57" customFormat="1" ht="64" customHeight="1">
      <c r="A14" s="333" t="s">
        <v>111</v>
      </c>
      <c r="B14" s="334"/>
      <c r="C14" s="334"/>
      <c r="D14" s="248"/>
      <c r="F14" s="379" t="s">
        <v>108</v>
      </c>
      <c r="G14" s="381"/>
      <c r="H14" s="227"/>
      <c r="I14" s="379" t="s">
        <v>108</v>
      </c>
      <c r="J14" s="381"/>
      <c r="L14" s="379" t="s">
        <v>108</v>
      </c>
      <c r="M14" s="381"/>
      <c r="O14" s="379" t="s">
        <v>108</v>
      </c>
      <c r="P14" s="381"/>
      <c r="Q14" s="228"/>
      <c r="R14" s="379" t="s">
        <v>108</v>
      </c>
      <c r="S14" s="381"/>
      <c r="T14" s="228"/>
      <c r="U14" s="379" t="s">
        <v>108</v>
      </c>
      <c r="V14" s="381"/>
      <c r="W14" s="228"/>
      <c r="X14" s="379" t="s">
        <v>108</v>
      </c>
      <c r="Y14" s="381"/>
      <c r="AA14" s="379" t="s">
        <v>108</v>
      </c>
      <c r="AB14" s="381"/>
      <c r="AC14" s="218"/>
      <c r="AD14" s="379" t="s">
        <v>108</v>
      </c>
      <c r="AE14" s="381"/>
      <c r="AG14" s="379" t="s">
        <v>108</v>
      </c>
      <c r="AH14" s="381"/>
      <c r="AJ14" s="379" t="s">
        <v>108</v>
      </c>
      <c r="AK14" s="381"/>
      <c r="AM14" s="379" t="s">
        <v>108</v>
      </c>
      <c r="AN14" s="381"/>
    </row>
    <row r="15" spans="1:40" s="48" customFormat="1" ht="30" customHeight="1">
      <c r="A15" s="97" cm="1">
        <f t="array" ref="A15">ROW(A1)</f>
        <v>1</v>
      </c>
      <c r="B15" s="401" t="s">
        <v>65</v>
      </c>
      <c r="C15" s="401" t="s">
        <v>66</v>
      </c>
      <c r="D15" s="71" cm="1">
        <f t="array" ref="D15">SUM(F15,I15,L15,O15,R15,U15,X15,AA15,AD15,AG15,AJ15,AM15)</f>
        <v>59</v>
      </c>
      <c r="F15" s="249">
        <v>25</v>
      </c>
      <c r="G15" s="250"/>
      <c r="H15" s="73"/>
      <c r="I15" s="251">
        <v>34</v>
      </c>
      <c r="J15" s="252"/>
      <c r="L15" s="251"/>
      <c r="M15" s="252"/>
      <c r="O15" s="251"/>
      <c r="P15" s="252"/>
      <c r="Q15" s="446"/>
      <c r="R15" s="251"/>
      <c r="S15" s="252"/>
      <c r="T15" s="446"/>
      <c r="U15" s="251"/>
      <c r="V15" s="252"/>
      <c r="W15" s="446"/>
      <c r="X15" s="251"/>
      <c r="Y15" s="252"/>
      <c r="AA15" s="251"/>
      <c r="AB15" s="252"/>
      <c r="AC15" s="234"/>
      <c r="AD15" s="251"/>
      <c r="AE15" s="252"/>
      <c r="AG15" s="251"/>
      <c r="AH15" s="252"/>
      <c r="AJ15" s="251"/>
      <c r="AK15" s="252"/>
      <c r="AM15" s="251"/>
      <c r="AN15" s="252"/>
    </row>
    <row r="16" spans="1:40" s="48" customFormat="1" ht="30" customHeight="1">
      <c r="A16" s="97" cm="1">
        <f t="array" ref="A16">ROW(A2)</f>
        <v>2</v>
      </c>
      <c r="B16" s="401" t="s">
        <v>67</v>
      </c>
      <c r="C16" s="401" t="s">
        <v>68</v>
      </c>
      <c r="D16" s="71" cm="1">
        <f t="array" ref="D16">SUM(F16,I16,L16,O16,R16,U16,X16,AA16,AD16,AG16,AJ16,AM16)</f>
        <v>19</v>
      </c>
      <c r="F16" s="249">
        <v>5</v>
      </c>
      <c r="G16" s="250"/>
      <c r="H16" s="73"/>
      <c r="I16" s="251">
        <v>14</v>
      </c>
      <c r="J16" s="252"/>
      <c r="L16" s="251"/>
      <c r="M16" s="252"/>
      <c r="O16" s="251"/>
      <c r="P16" s="252"/>
      <c r="Q16" s="417"/>
      <c r="R16" s="251"/>
      <c r="S16" s="252"/>
      <c r="T16" s="417"/>
      <c r="U16" s="251"/>
      <c r="V16" s="252"/>
      <c r="W16" s="417"/>
      <c r="X16" s="251"/>
      <c r="Y16" s="252"/>
      <c r="AA16" s="251"/>
      <c r="AB16" s="252"/>
      <c r="AC16" s="234"/>
      <c r="AD16" s="251"/>
      <c r="AE16" s="252"/>
      <c r="AG16" s="251"/>
      <c r="AH16" s="252"/>
      <c r="AJ16" s="251"/>
      <c r="AK16" s="252"/>
      <c r="AM16" s="251"/>
      <c r="AN16" s="252"/>
    </row>
    <row r="17" spans="1:40" s="48" customFormat="1" ht="30" customHeight="1">
      <c r="A17" s="97" cm="1">
        <f t="array" ref="A17">ROW(A3)</f>
        <v>3</v>
      </c>
      <c r="B17" s="401" t="s">
        <v>112</v>
      </c>
      <c r="C17" s="401" t="s">
        <v>76</v>
      </c>
      <c r="D17" s="71" cm="1">
        <f t="array" ref="D17">SUM(F17,I17,L17,O17,R17,U17,X17,AA17,AD17,AG17,AJ17,AM17)</f>
        <v>12</v>
      </c>
      <c r="F17" s="253">
        <v>1</v>
      </c>
      <c r="G17" s="250"/>
      <c r="H17" s="73"/>
      <c r="I17" s="251">
        <v>11</v>
      </c>
      <c r="J17" s="252"/>
      <c r="L17" s="251"/>
      <c r="M17" s="252"/>
      <c r="O17" s="251"/>
      <c r="P17" s="252"/>
      <c r="Q17" s="233"/>
      <c r="R17" s="251"/>
      <c r="S17" s="252"/>
      <c r="T17" s="233"/>
      <c r="U17" s="251"/>
      <c r="V17" s="252"/>
      <c r="W17" s="233"/>
      <c r="X17" s="251"/>
      <c r="Y17" s="252"/>
      <c r="AA17" s="251"/>
      <c r="AB17" s="252"/>
      <c r="AC17" s="234"/>
      <c r="AD17" s="251"/>
      <c r="AE17" s="252"/>
      <c r="AG17" s="251"/>
      <c r="AH17" s="252"/>
      <c r="AJ17" s="251"/>
      <c r="AK17" s="252"/>
      <c r="AM17" s="251"/>
      <c r="AN17" s="252"/>
    </row>
    <row r="18" spans="1:40" s="48" customFormat="1" ht="30" customHeight="1">
      <c r="A18" s="97" cm="1">
        <f t="array" ref="A18">ROW(A4)</f>
        <v>4</v>
      </c>
      <c r="B18" s="401" t="s">
        <v>77</v>
      </c>
      <c r="C18" s="401" t="s">
        <v>78</v>
      </c>
      <c r="D18" s="71" cm="1">
        <f t="array" ref="D18">SUM(F18,I18,L18,O18,R18,U18,X18,AA18,AD18,AG18,AJ18,AM18)</f>
        <v>2</v>
      </c>
      <c r="F18" s="249">
        <v>1</v>
      </c>
      <c r="G18" s="250"/>
      <c r="H18" s="73"/>
      <c r="I18" s="251">
        <v>1</v>
      </c>
      <c r="J18" s="252"/>
      <c r="L18" s="251"/>
      <c r="M18" s="252"/>
      <c r="O18" s="251"/>
      <c r="P18" s="252"/>
      <c r="Q18" s="233"/>
      <c r="R18" s="251"/>
      <c r="S18" s="252"/>
      <c r="T18" s="233"/>
      <c r="U18" s="251"/>
      <c r="V18" s="252"/>
      <c r="W18" s="233"/>
      <c r="X18" s="251"/>
      <c r="Y18" s="252"/>
      <c r="AA18" s="251"/>
      <c r="AB18" s="252"/>
      <c r="AC18" s="234"/>
      <c r="AD18" s="251"/>
      <c r="AE18" s="252"/>
      <c r="AG18" s="251"/>
      <c r="AH18" s="252"/>
      <c r="AJ18" s="251"/>
      <c r="AK18" s="252"/>
      <c r="AM18" s="251"/>
      <c r="AN18" s="252"/>
    </row>
    <row r="19" spans="1:40" s="436" customFormat="1" ht="30" customHeight="1">
      <c r="A19" s="435"/>
      <c r="B19" s="445" t="s">
        <v>93</v>
      </c>
      <c r="C19" s="445" t="s">
        <v>94</v>
      </c>
      <c r="D19" s="437" cm="1">
        <f t="array" ref="D19">SUM(F19,I19,L19,O19,R19,U19,X19,AA19,AD19,AG19,AJ19,AM19)</f>
        <v>2</v>
      </c>
      <c r="F19" s="438">
        <v>1</v>
      </c>
      <c r="G19" s="439"/>
      <c r="H19" s="440"/>
      <c r="I19" s="441">
        <v>1</v>
      </c>
      <c r="J19" s="442"/>
      <c r="L19" s="441"/>
      <c r="M19" s="442"/>
      <c r="O19" s="441"/>
      <c r="P19" s="442"/>
      <c r="Q19" s="443"/>
      <c r="R19" s="441"/>
      <c r="S19" s="442"/>
      <c r="T19" s="443"/>
      <c r="U19" s="441"/>
      <c r="V19" s="442"/>
      <c r="W19" s="443"/>
      <c r="X19" s="441"/>
      <c r="Y19" s="442"/>
      <c r="AA19" s="441"/>
      <c r="AB19" s="442"/>
      <c r="AC19" s="444"/>
      <c r="AD19" s="441"/>
      <c r="AE19" s="442"/>
      <c r="AG19" s="441"/>
      <c r="AH19" s="442"/>
      <c r="AJ19" s="441"/>
      <c r="AK19" s="442"/>
      <c r="AM19" s="441"/>
      <c r="AN19" s="442"/>
    </row>
    <row r="20" spans="1:40" s="76" customFormat="1" ht="30" customHeight="1">
      <c r="A20" s="335" t="s">
        <v>69</v>
      </c>
      <c r="B20" s="336"/>
      <c r="C20" s="337"/>
      <c r="D20" s="132" cm="1">
        <f t="array" ref="D20">SUM(D15:D19)</f>
        <v>94</v>
      </c>
      <c r="E20" s="77"/>
      <c r="F20" s="254">
        <f>SUM(F15:F19)</f>
        <v>33</v>
      </c>
      <c r="G20" s="255"/>
      <c r="H20" s="236"/>
      <c r="I20" s="256" cm="1">
        <f t="array" ref="I20">SUM(I15:I19)</f>
        <v>61</v>
      </c>
      <c r="J20" s="255"/>
      <c r="L20" s="256" cm="1">
        <f t="array" ref="L20">SUM(L15:L19)</f>
        <v>0</v>
      </c>
      <c r="M20" s="255"/>
      <c r="O20" s="256" cm="1">
        <f t="array" ref="O20">SUM(O15:O19)</f>
        <v>0</v>
      </c>
      <c r="P20" s="255"/>
      <c r="Q20" s="77"/>
      <c r="R20" s="256" cm="1">
        <f t="array" ref="R20">SUM(R15:R19)</f>
        <v>0</v>
      </c>
      <c r="S20" s="255"/>
      <c r="T20" s="236"/>
      <c r="U20" s="256" cm="1">
        <f t="array" ref="U20">SUM(U15:U19)</f>
        <v>0</v>
      </c>
      <c r="V20" s="255"/>
      <c r="W20" s="236"/>
      <c r="X20" s="256" cm="1">
        <f t="array" ref="X20">SUM(X15:X19)</f>
        <v>0</v>
      </c>
      <c r="Y20" s="255"/>
      <c r="Z20" s="236"/>
      <c r="AA20" s="256" cm="1">
        <f t="array" ref="AA20">SUM(AA15:AA19)</f>
        <v>0</v>
      </c>
      <c r="AB20" s="255"/>
      <c r="AC20" s="238"/>
      <c r="AD20" s="256" cm="1">
        <f t="array" ref="AD20">SUM(AD15:AD19)</f>
        <v>0</v>
      </c>
      <c r="AE20" s="255"/>
      <c r="AG20" s="256" cm="1">
        <f t="array" ref="AG20">SUM(AG15:AG19)</f>
        <v>0</v>
      </c>
      <c r="AH20" s="255"/>
      <c r="AJ20" s="256" cm="1">
        <f t="array" ref="AJ20">SUM(AJ15:AJ19)</f>
        <v>0</v>
      </c>
      <c r="AK20" s="255"/>
      <c r="AM20" s="256" cm="1">
        <f t="array" ref="AM20">SUM(AM15:AM19)</f>
        <v>0</v>
      </c>
      <c r="AN20" s="255"/>
    </row>
    <row r="21" spans="1:40" s="42" customFormat="1" ht="30" customHeight="1">
      <c r="A21" s="347" t="s">
        <v>95</v>
      </c>
      <c r="B21" s="348"/>
      <c r="C21" s="349"/>
      <c r="D21" s="134" cm="1">
        <f t="array" ref="D21">SUM(D20,D11)</f>
        <v>267</v>
      </c>
      <c r="E21" s="135"/>
      <c r="F21" s="257" cm="1">
        <f t="array" ref="F21">SUM(F11,F20)</f>
        <v>123</v>
      </c>
      <c r="H21" s="258"/>
      <c r="I21" s="257" cm="1">
        <f t="array" ref="I21">SUM(I11,I20)</f>
        <v>144</v>
      </c>
      <c r="J21" s="259"/>
      <c r="L21" s="257" cm="1">
        <f t="array" ref="L21">SUM(L11,L20)</f>
        <v>0</v>
      </c>
      <c r="M21" s="259"/>
      <c r="O21" s="257" cm="1">
        <f t="array" ref="O21">SUM(O11,O20)</f>
        <v>0</v>
      </c>
      <c r="P21" s="259"/>
      <c r="Q21" s="260"/>
      <c r="R21" s="257" cm="1">
        <f t="array" ref="R21">SUM(R11,R20)</f>
        <v>0</v>
      </c>
      <c r="S21" s="259"/>
      <c r="T21" s="260"/>
      <c r="U21" s="257" cm="1">
        <f t="array" ref="U21">SUM(U11,U20)</f>
        <v>0</v>
      </c>
      <c r="V21" s="259"/>
      <c r="W21" s="260"/>
      <c r="X21" s="257" cm="1">
        <f t="array" ref="X21">SUM(X11,X20)</f>
        <v>0</v>
      </c>
      <c r="Y21" s="259"/>
      <c r="Z21" s="135"/>
      <c r="AA21" s="257" cm="1">
        <f t="array" ref="AA21">SUM(AA11,AA20)</f>
        <v>0</v>
      </c>
      <c r="AB21" s="259"/>
      <c r="AC21" s="261"/>
      <c r="AD21" s="257" cm="1">
        <f t="array" ref="AD21">SUM(AD11,AD20)</f>
        <v>0</v>
      </c>
      <c r="AE21" s="259"/>
      <c r="AG21" s="257" cm="1">
        <f t="array" ref="AG21">SUM(AG11,AG20)</f>
        <v>0</v>
      </c>
      <c r="AH21" s="259"/>
      <c r="AJ21" s="257" cm="1">
        <f t="array" ref="AJ21">SUM(AJ11,AJ20)</f>
        <v>0</v>
      </c>
      <c r="AK21" s="259"/>
      <c r="AM21" s="257" cm="1">
        <f t="array" ref="AM21">SUM(AM11,AM20)</f>
        <v>0</v>
      </c>
      <c r="AN21" s="259"/>
    </row>
    <row r="22" spans="1:40" s="143" customFormat="1" ht="30" customHeight="1">
      <c r="D22" s="262"/>
      <c r="E22" s="145"/>
      <c r="F22" s="240"/>
      <c r="G22" s="241"/>
      <c r="H22" s="263"/>
      <c r="I22" s="146"/>
      <c r="J22" s="241"/>
      <c r="L22" s="146"/>
      <c r="M22" s="241"/>
      <c r="O22" s="146"/>
      <c r="P22" s="241"/>
      <c r="Q22" s="201"/>
      <c r="R22" s="146"/>
      <c r="S22" s="241"/>
      <c r="T22" s="201"/>
      <c r="U22" s="146"/>
      <c r="V22" s="241"/>
      <c r="W22" s="201"/>
      <c r="X22" s="146"/>
      <c r="Y22" s="241"/>
      <c r="Z22" s="145"/>
      <c r="AA22" s="146"/>
      <c r="AB22" s="241"/>
      <c r="AC22" s="243"/>
      <c r="AD22" s="264"/>
      <c r="AE22" s="265"/>
    </row>
    <row r="23" spans="1:40" s="150" customFormat="1" ht="30" customHeight="1">
      <c r="D23" s="159"/>
      <c r="E23" s="145"/>
      <c r="F23" s="266"/>
      <c r="G23" s="160"/>
      <c r="H23" s="242"/>
      <c r="I23" s="152"/>
      <c r="J23" s="160"/>
      <c r="L23" s="152"/>
      <c r="M23" s="160"/>
      <c r="O23" s="152"/>
      <c r="P23" s="160"/>
      <c r="Q23" s="201"/>
      <c r="R23" s="152"/>
      <c r="S23" s="160"/>
      <c r="T23" s="201"/>
      <c r="U23" s="152"/>
      <c r="V23" s="160"/>
      <c r="W23" s="201"/>
      <c r="X23" s="152"/>
      <c r="Y23" s="160"/>
      <c r="Z23" s="145"/>
      <c r="AA23" s="152"/>
      <c r="AB23" s="160"/>
      <c r="AC23" s="243"/>
      <c r="AD23" s="145"/>
      <c r="AE23" s="192"/>
    </row>
    <row r="24" spans="1:40" s="150" customFormat="1" ht="30" customHeight="1">
      <c r="D24" s="159"/>
      <c r="E24" s="145"/>
      <c r="F24" s="266"/>
      <c r="G24" s="160"/>
      <c r="H24" s="242"/>
      <c r="I24" s="152"/>
      <c r="J24" s="160"/>
      <c r="L24" s="152"/>
      <c r="M24" s="160"/>
      <c r="O24" s="152"/>
      <c r="P24" s="160"/>
      <c r="Q24" s="201"/>
      <c r="R24" s="152"/>
      <c r="S24" s="160"/>
      <c r="T24" s="201"/>
      <c r="U24" s="152"/>
      <c r="V24" s="160"/>
      <c r="W24" s="201"/>
      <c r="X24" s="152"/>
      <c r="Y24" s="160"/>
      <c r="Z24" s="145"/>
      <c r="AA24" s="152"/>
      <c r="AB24" s="160"/>
      <c r="AC24" s="243"/>
      <c r="AD24" s="145"/>
      <c r="AE24" s="192"/>
    </row>
    <row r="25" spans="1:40" s="150" customFormat="1" ht="30" customHeight="1">
      <c r="D25" s="159"/>
      <c r="E25" s="145"/>
      <c r="F25" s="266"/>
      <c r="G25" s="160"/>
      <c r="H25" s="242"/>
      <c r="I25" s="152"/>
      <c r="J25" s="160"/>
      <c r="L25" s="152"/>
      <c r="M25" s="160"/>
      <c r="O25" s="152"/>
      <c r="P25" s="160"/>
      <c r="Q25" s="201"/>
      <c r="R25" s="152"/>
      <c r="S25" s="160"/>
      <c r="T25" s="201"/>
      <c r="U25" s="152"/>
      <c r="V25" s="160"/>
      <c r="W25" s="201"/>
      <c r="X25" s="152"/>
      <c r="Y25" s="160"/>
      <c r="Z25" s="145"/>
      <c r="AA25" s="152"/>
      <c r="AB25" s="160"/>
      <c r="AC25" s="243"/>
      <c r="AD25" s="145"/>
      <c r="AE25" s="192"/>
    </row>
    <row r="26" spans="1:40" s="150" customFormat="1" ht="30" customHeight="1">
      <c r="A26" s="354"/>
      <c r="B26" s="355"/>
      <c r="C26" s="355"/>
      <c r="D26" s="161"/>
      <c r="E26" s="162"/>
      <c r="F26" s="267"/>
      <c r="G26" s="164"/>
      <c r="H26" s="268"/>
      <c r="I26" s="163"/>
      <c r="J26" s="164"/>
      <c r="K26" s="268"/>
      <c r="L26" s="163"/>
      <c r="M26" s="164"/>
      <c r="N26" s="268"/>
      <c r="O26" s="163"/>
      <c r="P26" s="164"/>
      <c r="Q26" s="165"/>
      <c r="R26" s="163"/>
      <c r="S26" s="164"/>
      <c r="T26" s="164"/>
      <c r="U26" s="163"/>
      <c r="V26" s="164"/>
      <c r="W26" s="164"/>
      <c r="X26" s="163"/>
      <c r="Y26" s="164"/>
      <c r="Z26" s="164"/>
      <c r="AA26" s="163"/>
      <c r="AB26" s="164"/>
      <c r="AC26" s="165"/>
      <c r="AD26" s="162"/>
      <c r="AE26" s="162"/>
      <c r="AF26" s="174"/>
    </row>
    <row r="27" spans="1:40" s="150" customFormat="1" ht="30" customHeight="1">
      <c r="A27" s="168"/>
      <c r="D27" s="169"/>
      <c r="E27" s="145"/>
      <c r="F27" s="266"/>
      <c r="G27" s="160"/>
      <c r="H27" s="242"/>
      <c r="I27" s="152"/>
      <c r="J27" s="160"/>
      <c r="L27" s="152"/>
      <c r="M27" s="160"/>
      <c r="O27" s="152"/>
      <c r="P27" s="160"/>
      <c r="Q27" s="201"/>
      <c r="R27" s="152"/>
      <c r="S27" s="160"/>
      <c r="T27" s="201"/>
      <c r="U27" s="152"/>
      <c r="V27" s="160"/>
      <c r="W27" s="201"/>
      <c r="X27" s="152"/>
      <c r="Y27" s="160"/>
      <c r="Z27" s="200"/>
      <c r="AA27" s="152"/>
      <c r="AB27" s="160"/>
      <c r="AC27" s="243"/>
      <c r="AD27" s="145"/>
      <c r="AE27" s="190"/>
    </row>
    <row r="28" spans="1:40" s="150" customFormat="1" ht="30" customHeight="1">
      <c r="A28" s="356"/>
      <c r="B28" s="357"/>
      <c r="E28" s="145"/>
      <c r="F28" s="266"/>
      <c r="G28" s="160"/>
      <c r="H28" s="242"/>
      <c r="I28" s="152"/>
      <c r="J28" s="160"/>
      <c r="L28" s="152"/>
      <c r="M28" s="160"/>
      <c r="O28" s="152"/>
      <c r="P28" s="160"/>
      <c r="Q28" s="201"/>
      <c r="R28" s="152"/>
      <c r="S28" s="160"/>
      <c r="T28" s="201"/>
      <c r="U28" s="152"/>
      <c r="V28" s="160"/>
      <c r="W28" s="201"/>
      <c r="X28" s="152"/>
      <c r="Y28" s="160"/>
      <c r="Z28" s="145"/>
      <c r="AA28" s="152"/>
      <c r="AB28" s="160"/>
      <c r="AC28" s="243"/>
      <c r="AD28" s="145"/>
      <c r="AE28" s="190"/>
    </row>
    <row r="29" spans="1:40" s="150" customFormat="1" ht="30" customHeight="1">
      <c r="A29" s="170"/>
      <c r="D29" s="159"/>
      <c r="E29" s="145"/>
      <c r="F29" s="266"/>
      <c r="G29" s="269"/>
      <c r="H29" s="242"/>
      <c r="I29" s="152"/>
      <c r="J29" s="269"/>
      <c r="L29" s="152"/>
      <c r="M29" s="269"/>
      <c r="O29" s="152"/>
      <c r="P29" s="269"/>
      <c r="Q29" s="145"/>
      <c r="R29" s="152"/>
      <c r="S29" s="269"/>
      <c r="T29" s="145"/>
      <c r="U29" s="152"/>
      <c r="V29" s="269"/>
      <c r="W29" s="145"/>
      <c r="X29" s="152"/>
      <c r="Y29" s="269"/>
      <c r="Z29" s="145"/>
      <c r="AA29" s="152"/>
      <c r="AB29" s="269"/>
      <c r="AC29" s="243"/>
      <c r="AD29" s="145"/>
      <c r="AE29" s="192"/>
    </row>
    <row r="30" spans="1:40" s="150" customFormat="1" ht="30" customHeight="1">
      <c r="A30" s="170"/>
      <c r="D30" s="159"/>
      <c r="E30" s="145"/>
      <c r="F30" s="270"/>
      <c r="G30" s="269"/>
      <c r="H30" s="242"/>
      <c r="I30" s="171"/>
      <c r="J30" s="269"/>
      <c r="L30" s="171"/>
      <c r="M30" s="269"/>
      <c r="O30" s="171"/>
      <c r="P30" s="269"/>
      <c r="Q30" s="145"/>
      <c r="R30" s="171"/>
      <c r="S30" s="269"/>
      <c r="T30" s="145"/>
      <c r="U30" s="171"/>
      <c r="V30" s="269"/>
      <c r="W30" s="145"/>
      <c r="X30" s="171"/>
      <c r="Y30" s="269"/>
      <c r="Z30" s="145"/>
      <c r="AA30" s="171"/>
      <c r="AB30" s="269"/>
      <c r="AC30" s="243"/>
      <c r="AD30" s="145"/>
      <c r="AE30" s="192"/>
    </row>
    <row r="31" spans="1:40" s="150" customFormat="1" ht="30" customHeight="1">
      <c r="A31" s="170"/>
      <c r="D31" s="159"/>
      <c r="E31" s="145"/>
      <c r="F31" s="270"/>
      <c r="G31" s="269"/>
      <c r="H31" s="242"/>
      <c r="I31" s="171"/>
      <c r="J31" s="269"/>
      <c r="L31" s="171"/>
      <c r="M31" s="269"/>
      <c r="O31" s="171"/>
      <c r="P31" s="269"/>
      <c r="Q31" s="145"/>
      <c r="R31" s="171"/>
      <c r="S31" s="269"/>
      <c r="T31" s="145"/>
      <c r="U31" s="171"/>
      <c r="V31" s="269"/>
      <c r="W31" s="145"/>
      <c r="X31" s="171"/>
      <c r="Y31" s="269"/>
      <c r="Z31" s="145"/>
      <c r="AA31" s="171"/>
      <c r="AB31" s="269"/>
      <c r="AC31" s="243"/>
      <c r="AD31" s="145"/>
      <c r="AE31" s="192"/>
    </row>
    <row r="32" spans="1:40" s="150" customFormat="1" ht="30" customHeight="1">
      <c r="A32" s="170"/>
      <c r="D32" s="159"/>
      <c r="E32" s="145"/>
      <c r="F32" s="270"/>
      <c r="G32" s="269"/>
      <c r="H32" s="242"/>
      <c r="I32" s="171"/>
      <c r="J32" s="269"/>
      <c r="L32" s="171"/>
      <c r="M32" s="269"/>
      <c r="O32" s="171"/>
      <c r="P32" s="269"/>
      <c r="Q32" s="145"/>
      <c r="R32" s="171"/>
      <c r="S32" s="269"/>
      <c r="T32" s="145"/>
      <c r="U32" s="171"/>
      <c r="V32" s="269"/>
      <c r="W32" s="145"/>
      <c r="X32" s="171"/>
      <c r="Y32" s="269"/>
      <c r="Z32" s="145"/>
      <c r="AA32" s="171"/>
      <c r="AB32" s="269"/>
      <c r="AC32" s="243"/>
      <c r="AD32" s="145"/>
      <c r="AE32" s="192"/>
    </row>
    <row r="33" spans="1:31" s="150" customFormat="1" ht="30" customHeight="1">
      <c r="A33" s="170"/>
      <c r="D33" s="159"/>
      <c r="E33" s="145"/>
      <c r="F33" s="270"/>
      <c r="G33" s="269"/>
      <c r="H33" s="242"/>
      <c r="I33" s="171"/>
      <c r="J33" s="269"/>
      <c r="L33" s="171"/>
      <c r="M33" s="269"/>
      <c r="O33" s="171"/>
      <c r="P33" s="269"/>
      <c r="Q33" s="145"/>
      <c r="R33" s="171"/>
      <c r="S33" s="269"/>
      <c r="T33" s="145"/>
      <c r="U33" s="171"/>
      <c r="V33" s="269"/>
      <c r="W33" s="145"/>
      <c r="X33" s="171"/>
      <c r="Y33" s="269"/>
      <c r="Z33" s="145"/>
      <c r="AA33" s="171"/>
      <c r="AB33" s="269"/>
      <c r="AC33" s="243"/>
      <c r="AD33" s="145"/>
      <c r="AE33" s="192"/>
    </row>
    <row r="34" spans="1:31" s="150" customFormat="1" ht="30" customHeight="1">
      <c r="A34" s="170"/>
      <c r="D34" s="159"/>
      <c r="E34" s="145"/>
      <c r="F34" s="270"/>
      <c r="G34" s="269"/>
      <c r="H34" s="242"/>
      <c r="I34" s="171"/>
      <c r="J34" s="269"/>
      <c r="L34" s="171"/>
      <c r="M34" s="269"/>
      <c r="O34" s="171"/>
      <c r="P34" s="269"/>
      <c r="Q34" s="145"/>
      <c r="R34" s="171"/>
      <c r="S34" s="269"/>
      <c r="T34" s="145"/>
      <c r="U34" s="171"/>
      <c r="V34" s="269"/>
      <c r="W34" s="145"/>
      <c r="X34" s="171"/>
      <c r="Y34" s="269"/>
      <c r="Z34" s="145"/>
      <c r="AA34" s="171"/>
      <c r="AB34" s="269"/>
      <c r="AC34" s="243"/>
      <c r="AD34" s="145"/>
      <c r="AE34" s="192"/>
    </row>
    <row r="35" spans="1:31" s="150" customFormat="1" ht="30" customHeight="1">
      <c r="A35" s="170"/>
      <c r="D35" s="159"/>
      <c r="E35" s="145"/>
      <c r="F35" s="270"/>
      <c r="G35" s="269"/>
      <c r="H35" s="242"/>
      <c r="I35" s="171"/>
      <c r="J35" s="269"/>
      <c r="L35" s="171"/>
      <c r="M35" s="269"/>
      <c r="O35" s="171"/>
      <c r="P35" s="269"/>
      <c r="Q35" s="145"/>
      <c r="R35" s="171"/>
      <c r="S35" s="269"/>
      <c r="T35" s="145"/>
      <c r="U35" s="171"/>
      <c r="V35" s="269"/>
      <c r="W35" s="145"/>
      <c r="X35" s="171"/>
      <c r="Y35" s="269"/>
      <c r="Z35" s="145"/>
      <c r="AA35" s="171"/>
      <c r="AB35" s="269"/>
      <c r="AC35" s="243"/>
      <c r="AD35" s="145"/>
      <c r="AE35" s="192"/>
    </row>
    <row r="36" spans="1:31" s="150" customFormat="1" ht="30" customHeight="1">
      <c r="D36" s="159"/>
      <c r="E36" s="145"/>
      <c r="F36" s="266"/>
      <c r="G36" s="160"/>
      <c r="H36" s="242"/>
      <c r="I36" s="152"/>
      <c r="J36" s="160"/>
      <c r="L36" s="152"/>
      <c r="M36" s="160"/>
      <c r="O36" s="152"/>
      <c r="P36" s="160"/>
      <c r="Q36" s="201"/>
      <c r="R36" s="152"/>
      <c r="S36" s="160"/>
      <c r="T36" s="201"/>
      <c r="U36" s="152"/>
      <c r="V36" s="160"/>
      <c r="W36" s="201"/>
      <c r="X36" s="152"/>
      <c r="Y36" s="160"/>
      <c r="Z36" s="145"/>
      <c r="AA36" s="152"/>
      <c r="AB36" s="160"/>
      <c r="AC36" s="243"/>
      <c r="AD36" s="145"/>
      <c r="AE36" s="192"/>
    </row>
    <row r="37" spans="1:31" s="150" customFormat="1" ht="30" customHeight="1">
      <c r="D37" s="159"/>
      <c r="E37" s="145"/>
      <c r="F37" s="270"/>
      <c r="G37" s="160"/>
      <c r="H37" s="242"/>
      <c r="I37" s="171"/>
      <c r="J37" s="160"/>
      <c r="L37" s="171"/>
      <c r="M37" s="160"/>
      <c r="O37" s="171"/>
      <c r="P37" s="160"/>
      <c r="Q37" s="201"/>
      <c r="R37" s="171"/>
      <c r="S37" s="160"/>
      <c r="T37" s="201"/>
      <c r="U37" s="171"/>
      <c r="V37" s="160"/>
      <c r="W37" s="201"/>
      <c r="X37" s="171"/>
      <c r="Y37" s="160"/>
      <c r="Z37" s="145"/>
      <c r="AA37" s="171"/>
      <c r="AB37" s="160"/>
      <c r="AC37" s="243"/>
      <c r="AD37" s="145"/>
      <c r="AE37" s="192"/>
    </row>
    <row r="38" spans="1:31" s="150" customFormat="1" ht="30" customHeight="1">
      <c r="D38" s="159"/>
      <c r="E38" s="145"/>
      <c r="F38" s="270"/>
      <c r="G38" s="160"/>
      <c r="H38" s="242"/>
      <c r="I38" s="171"/>
      <c r="J38" s="160"/>
      <c r="L38" s="171"/>
      <c r="M38" s="160"/>
      <c r="O38" s="171"/>
      <c r="P38" s="160"/>
      <c r="Q38" s="201"/>
      <c r="R38" s="171"/>
      <c r="S38" s="160"/>
      <c r="T38" s="201"/>
      <c r="U38" s="171"/>
      <c r="V38" s="160"/>
      <c r="W38" s="201"/>
      <c r="X38" s="171"/>
      <c r="Y38" s="160"/>
      <c r="Z38" s="145"/>
      <c r="AA38" s="171"/>
      <c r="AB38" s="160"/>
      <c r="AC38" s="243"/>
      <c r="AD38" s="145"/>
      <c r="AE38" s="192"/>
    </row>
    <row r="39" spans="1:31" s="150" customFormat="1" ht="30" customHeight="1">
      <c r="D39" s="159"/>
      <c r="E39" s="145"/>
      <c r="F39" s="270"/>
      <c r="G39" s="269"/>
      <c r="H39" s="242"/>
      <c r="I39" s="171"/>
      <c r="J39" s="269"/>
      <c r="L39" s="171"/>
      <c r="M39" s="269"/>
      <c r="O39" s="171"/>
      <c r="P39" s="269"/>
      <c r="Q39" s="145"/>
      <c r="R39" s="171"/>
      <c r="S39" s="269"/>
      <c r="T39" s="145"/>
      <c r="U39" s="171"/>
      <c r="V39" s="269"/>
      <c r="W39" s="145"/>
      <c r="X39" s="171"/>
      <c r="Y39" s="269"/>
      <c r="Z39" s="145"/>
      <c r="AA39" s="171"/>
      <c r="AB39" s="269"/>
      <c r="AC39" s="243"/>
      <c r="AD39" s="145"/>
      <c r="AE39" s="192"/>
    </row>
    <row r="40" spans="1:31" s="150" customFormat="1" ht="30" customHeight="1">
      <c r="D40" s="159"/>
      <c r="E40" s="145"/>
      <c r="F40" s="270"/>
      <c r="G40" s="269"/>
      <c r="H40" s="242"/>
      <c r="I40" s="171"/>
      <c r="J40" s="269"/>
      <c r="L40" s="171"/>
      <c r="M40" s="269"/>
      <c r="O40" s="171"/>
      <c r="P40" s="269"/>
      <c r="Q40" s="145"/>
      <c r="R40" s="171"/>
      <c r="S40" s="269"/>
      <c r="T40" s="145"/>
      <c r="U40" s="171"/>
      <c r="V40" s="269"/>
      <c r="W40" s="145"/>
      <c r="X40" s="171"/>
      <c r="Y40" s="269"/>
      <c r="Z40" s="145"/>
      <c r="AA40" s="171"/>
      <c r="AB40" s="269"/>
      <c r="AC40" s="243"/>
      <c r="AD40" s="145"/>
      <c r="AE40" s="192"/>
    </row>
    <row r="41" spans="1:31" s="150" customFormat="1" ht="30" customHeight="1">
      <c r="D41" s="159"/>
      <c r="E41" s="145"/>
      <c r="F41" s="270"/>
      <c r="G41" s="160"/>
      <c r="H41" s="242"/>
      <c r="I41" s="171"/>
      <c r="J41" s="160"/>
      <c r="L41" s="171"/>
      <c r="M41" s="160"/>
      <c r="O41" s="171"/>
      <c r="P41" s="160"/>
      <c r="Q41" s="201"/>
      <c r="R41" s="171"/>
      <c r="S41" s="160"/>
      <c r="T41" s="201"/>
      <c r="U41" s="171"/>
      <c r="V41" s="160"/>
      <c r="W41" s="201"/>
      <c r="X41" s="171"/>
      <c r="Y41" s="160"/>
      <c r="Z41" s="145"/>
      <c r="AA41" s="171"/>
      <c r="AB41" s="160"/>
      <c r="AC41" s="243"/>
      <c r="AD41" s="145"/>
      <c r="AE41" s="192"/>
    </row>
    <row r="42" spans="1:31" s="150" customFormat="1" ht="30" customHeight="1">
      <c r="D42" s="159"/>
      <c r="E42" s="145"/>
      <c r="F42" s="270"/>
      <c r="G42" s="160"/>
      <c r="H42" s="242"/>
      <c r="I42" s="171"/>
      <c r="J42" s="160"/>
      <c r="L42" s="171"/>
      <c r="M42" s="160"/>
      <c r="O42" s="171"/>
      <c r="P42" s="160"/>
      <c r="Q42" s="201"/>
      <c r="R42" s="171"/>
      <c r="S42" s="160"/>
      <c r="T42" s="201"/>
      <c r="U42" s="171"/>
      <c r="V42" s="160"/>
      <c r="W42" s="201"/>
      <c r="X42" s="171"/>
      <c r="Y42" s="160"/>
      <c r="Z42" s="145"/>
      <c r="AA42" s="171"/>
      <c r="AB42" s="160"/>
      <c r="AC42" s="243"/>
      <c r="AD42" s="145"/>
      <c r="AE42" s="192"/>
    </row>
    <row r="43" spans="1:31" s="150" customFormat="1" ht="30" customHeight="1">
      <c r="D43" s="159"/>
      <c r="E43" s="145"/>
      <c r="F43" s="270"/>
      <c r="G43" s="269"/>
      <c r="H43" s="242"/>
      <c r="I43" s="171"/>
      <c r="J43" s="269"/>
      <c r="L43" s="171"/>
      <c r="M43" s="269"/>
      <c r="O43" s="171"/>
      <c r="P43" s="269"/>
      <c r="Q43" s="145"/>
      <c r="R43" s="171"/>
      <c r="S43" s="269"/>
      <c r="T43" s="145"/>
      <c r="U43" s="171"/>
      <c r="V43" s="269"/>
      <c r="W43" s="145"/>
      <c r="X43" s="171"/>
      <c r="Y43" s="269"/>
      <c r="Z43" s="145"/>
      <c r="AA43" s="171"/>
      <c r="AB43" s="269"/>
      <c r="AC43" s="243"/>
      <c r="AD43" s="145"/>
      <c r="AE43" s="192"/>
    </row>
    <row r="44" spans="1:31" s="150" customFormat="1" ht="30" customHeight="1">
      <c r="D44" s="159"/>
      <c r="E44" s="145"/>
      <c r="F44" s="270"/>
      <c r="G44" s="160"/>
      <c r="H44" s="242"/>
      <c r="I44" s="171"/>
      <c r="J44" s="160"/>
      <c r="L44" s="171"/>
      <c r="M44" s="160"/>
      <c r="O44" s="171"/>
      <c r="P44" s="160"/>
      <c r="Q44" s="201"/>
      <c r="R44" s="171"/>
      <c r="S44" s="160"/>
      <c r="T44" s="201"/>
      <c r="U44" s="171"/>
      <c r="V44" s="160"/>
      <c r="W44" s="201"/>
      <c r="X44" s="171"/>
      <c r="Y44" s="160"/>
      <c r="Z44" s="145"/>
      <c r="AA44" s="171"/>
      <c r="AB44" s="160"/>
      <c r="AC44" s="243"/>
      <c r="AD44" s="145"/>
      <c r="AE44" s="192"/>
    </row>
    <row r="45" spans="1:31" s="150" customFormat="1" ht="30" customHeight="1">
      <c r="D45" s="159"/>
      <c r="E45" s="145"/>
      <c r="F45" s="270"/>
      <c r="G45" s="160"/>
      <c r="H45" s="242"/>
      <c r="I45" s="171"/>
      <c r="J45" s="160"/>
      <c r="L45" s="171"/>
      <c r="M45" s="160"/>
      <c r="O45" s="171"/>
      <c r="P45" s="160"/>
      <c r="Q45" s="201"/>
      <c r="R45" s="171"/>
      <c r="S45" s="160"/>
      <c r="T45" s="201"/>
      <c r="U45" s="171"/>
      <c r="V45" s="160"/>
      <c r="W45" s="201"/>
      <c r="X45" s="171"/>
      <c r="Y45" s="160"/>
      <c r="Z45" s="145"/>
      <c r="AA45" s="171"/>
      <c r="AB45" s="160"/>
      <c r="AC45" s="243"/>
      <c r="AD45" s="145"/>
      <c r="AE45" s="192"/>
    </row>
    <row r="46" spans="1:31" s="150" customFormat="1" ht="30" customHeight="1">
      <c r="D46" s="159"/>
      <c r="E46" s="145"/>
      <c r="F46" s="266"/>
      <c r="G46" s="160"/>
      <c r="H46" s="242"/>
      <c r="I46" s="152"/>
      <c r="J46" s="160"/>
      <c r="L46" s="152"/>
      <c r="M46" s="160"/>
      <c r="O46" s="152"/>
      <c r="P46" s="160"/>
      <c r="Q46" s="201"/>
      <c r="R46" s="152"/>
      <c r="S46" s="160"/>
      <c r="T46" s="201"/>
      <c r="U46" s="152"/>
      <c r="V46" s="160"/>
      <c r="W46" s="201"/>
      <c r="X46" s="152"/>
      <c r="Y46" s="160"/>
      <c r="Z46" s="145"/>
      <c r="AA46" s="152"/>
      <c r="AB46" s="160"/>
      <c r="AC46" s="243"/>
      <c r="AD46" s="145"/>
      <c r="AE46" s="192"/>
    </row>
    <row r="47" spans="1:31" s="150" customFormat="1" ht="30" customHeight="1">
      <c r="D47" s="159"/>
      <c r="E47" s="145"/>
      <c r="F47" s="270"/>
      <c r="G47" s="160"/>
      <c r="H47" s="242"/>
      <c r="I47" s="171"/>
      <c r="J47" s="160"/>
      <c r="L47" s="171"/>
      <c r="M47" s="160"/>
      <c r="O47" s="171"/>
      <c r="P47" s="160"/>
      <c r="Q47" s="201"/>
      <c r="R47" s="171"/>
      <c r="S47" s="160"/>
      <c r="T47" s="201"/>
      <c r="U47" s="171"/>
      <c r="V47" s="160"/>
      <c r="W47" s="201"/>
      <c r="X47" s="171"/>
      <c r="Y47" s="160"/>
      <c r="Z47" s="145"/>
      <c r="AA47" s="171"/>
      <c r="AB47" s="160"/>
      <c r="AC47" s="243"/>
      <c r="AD47" s="145"/>
      <c r="AE47" s="192"/>
    </row>
    <row r="48" spans="1:31" s="150" customFormat="1" ht="30" customHeight="1">
      <c r="D48" s="159"/>
      <c r="E48" s="145"/>
      <c r="F48" s="270"/>
      <c r="G48" s="160"/>
      <c r="H48" s="242"/>
      <c r="I48" s="171"/>
      <c r="J48" s="160"/>
      <c r="L48" s="171"/>
      <c r="M48" s="160"/>
      <c r="O48" s="171"/>
      <c r="P48" s="160"/>
      <c r="Q48" s="201"/>
      <c r="R48" s="171"/>
      <c r="S48" s="160"/>
      <c r="T48" s="201"/>
      <c r="U48" s="171"/>
      <c r="V48" s="160"/>
      <c r="W48" s="201"/>
      <c r="X48" s="171"/>
      <c r="Y48" s="160"/>
      <c r="Z48" s="145"/>
      <c r="AA48" s="171"/>
      <c r="AB48" s="160"/>
      <c r="AC48" s="243"/>
      <c r="AD48" s="145"/>
      <c r="AE48" s="192"/>
    </row>
    <row r="49" spans="1:256" s="150" customFormat="1" ht="30" customHeight="1">
      <c r="D49" s="159"/>
      <c r="E49" s="145"/>
      <c r="F49" s="270"/>
      <c r="G49" s="160"/>
      <c r="H49" s="242"/>
      <c r="I49" s="171"/>
      <c r="J49" s="160"/>
      <c r="L49" s="171"/>
      <c r="M49" s="160"/>
      <c r="O49" s="171"/>
      <c r="P49" s="160"/>
      <c r="Q49" s="201"/>
      <c r="R49" s="171"/>
      <c r="S49" s="160"/>
      <c r="T49" s="201"/>
      <c r="U49" s="171"/>
      <c r="V49" s="160"/>
      <c r="W49" s="201"/>
      <c r="X49" s="171"/>
      <c r="Y49" s="160"/>
      <c r="Z49" s="145"/>
      <c r="AA49" s="171"/>
      <c r="AB49" s="160"/>
      <c r="AC49" s="243"/>
      <c r="AD49" s="145"/>
      <c r="AE49" s="192"/>
    </row>
    <row r="50" spans="1:256" s="150" customFormat="1" ht="30" customHeight="1">
      <c r="D50" s="159"/>
      <c r="E50" s="145"/>
      <c r="F50" s="270"/>
      <c r="G50" s="160"/>
      <c r="H50" s="242"/>
      <c r="I50" s="171"/>
      <c r="J50" s="160"/>
      <c r="L50" s="171"/>
      <c r="M50" s="160"/>
      <c r="O50" s="171"/>
      <c r="P50" s="160"/>
      <c r="Q50" s="201"/>
      <c r="R50" s="171"/>
      <c r="S50" s="160"/>
      <c r="T50" s="201"/>
      <c r="U50" s="171"/>
      <c r="V50" s="160"/>
      <c r="W50" s="201"/>
      <c r="X50" s="171"/>
      <c r="Y50" s="160"/>
      <c r="Z50" s="145"/>
      <c r="AA50" s="171"/>
      <c r="AB50" s="160"/>
      <c r="AC50" s="243"/>
      <c r="AD50" s="145"/>
      <c r="AE50" s="192"/>
      <c r="AG50" s="174"/>
      <c r="AH50" s="174"/>
      <c r="AI50" s="174"/>
      <c r="AJ50" s="174"/>
      <c r="AK50" s="174"/>
      <c r="AL50" s="174"/>
      <c r="AM50" s="174"/>
      <c r="AN50" s="174"/>
      <c r="AO50" s="174"/>
      <c r="AP50" s="174"/>
      <c r="AQ50" s="174"/>
      <c r="AR50" s="174"/>
      <c r="AS50" s="174"/>
      <c r="AT50" s="174"/>
      <c r="AU50" s="174"/>
      <c r="AV50" s="174"/>
      <c r="AW50" s="174"/>
      <c r="AX50" s="174"/>
      <c r="AY50" s="174"/>
      <c r="AZ50" s="174"/>
      <c r="BA50" s="174"/>
      <c r="BB50" s="174"/>
      <c r="BC50" s="174"/>
      <c r="BD50" s="174"/>
      <c r="BE50" s="174"/>
      <c r="BF50" s="174"/>
      <c r="BG50" s="174"/>
      <c r="BH50" s="174"/>
      <c r="BI50" s="174"/>
      <c r="BJ50" s="174"/>
      <c r="BK50" s="174"/>
      <c r="BL50" s="174"/>
      <c r="BM50" s="174"/>
      <c r="BN50" s="174"/>
      <c r="BO50" s="174"/>
      <c r="BP50" s="174"/>
      <c r="BQ50" s="174"/>
      <c r="BR50" s="174"/>
      <c r="BS50" s="174"/>
      <c r="BT50" s="174"/>
      <c r="BU50" s="174"/>
      <c r="BV50" s="174"/>
      <c r="BW50" s="174"/>
      <c r="BX50" s="174"/>
      <c r="BY50" s="174"/>
      <c r="BZ50" s="174"/>
      <c r="CA50" s="174"/>
      <c r="CB50" s="174"/>
      <c r="CC50" s="174"/>
      <c r="CD50" s="174"/>
      <c r="CE50" s="174"/>
      <c r="CF50" s="174"/>
      <c r="CG50" s="174"/>
      <c r="CH50" s="174"/>
      <c r="CI50" s="174"/>
      <c r="CJ50" s="174"/>
      <c r="CK50" s="174"/>
      <c r="CL50" s="174"/>
      <c r="CM50" s="174"/>
      <c r="CN50" s="174"/>
      <c r="CO50" s="174"/>
      <c r="CP50" s="174"/>
      <c r="CQ50" s="174"/>
      <c r="CR50" s="174"/>
      <c r="CS50" s="174"/>
      <c r="CT50" s="174"/>
      <c r="CU50" s="174"/>
      <c r="CV50" s="174"/>
      <c r="CW50" s="174"/>
      <c r="CX50" s="174"/>
      <c r="CY50" s="174"/>
      <c r="CZ50" s="174"/>
      <c r="DA50" s="174"/>
      <c r="DB50" s="174"/>
      <c r="DC50" s="174"/>
      <c r="DD50" s="174"/>
      <c r="DE50" s="174"/>
      <c r="DF50" s="174"/>
      <c r="DG50" s="174"/>
      <c r="DH50" s="174"/>
      <c r="DI50" s="174"/>
      <c r="DJ50" s="174"/>
      <c r="DK50" s="174"/>
      <c r="DL50" s="174"/>
      <c r="DM50" s="174"/>
      <c r="DN50" s="174"/>
      <c r="DO50" s="174"/>
      <c r="DP50" s="174"/>
      <c r="DQ50" s="174"/>
      <c r="DR50" s="174"/>
      <c r="DS50" s="174"/>
      <c r="DT50" s="174"/>
      <c r="DU50" s="174"/>
      <c r="DV50" s="174"/>
      <c r="DW50" s="174"/>
      <c r="DX50" s="174"/>
      <c r="DY50" s="174"/>
      <c r="DZ50" s="174"/>
      <c r="EA50" s="174"/>
      <c r="EB50" s="174"/>
      <c r="EC50" s="174"/>
      <c r="ED50" s="174"/>
      <c r="EE50" s="174"/>
      <c r="EF50" s="174"/>
      <c r="EG50" s="174"/>
      <c r="EH50" s="174"/>
      <c r="EI50" s="174"/>
      <c r="EJ50" s="174"/>
      <c r="EK50" s="174"/>
      <c r="EL50" s="174"/>
      <c r="EM50" s="174"/>
      <c r="EN50" s="174"/>
      <c r="EO50" s="174"/>
      <c r="EP50" s="174"/>
      <c r="EQ50" s="174"/>
      <c r="ER50" s="174"/>
      <c r="ES50" s="174"/>
      <c r="ET50" s="174"/>
      <c r="EU50" s="174"/>
      <c r="EV50" s="174"/>
      <c r="EW50" s="174"/>
      <c r="EX50" s="174"/>
      <c r="EY50" s="174"/>
      <c r="EZ50" s="174"/>
      <c r="FA50" s="174"/>
      <c r="FB50" s="174"/>
      <c r="FC50" s="174"/>
      <c r="FD50" s="174"/>
      <c r="FE50" s="174"/>
      <c r="FF50" s="174"/>
      <c r="FG50" s="174"/>
      <c r="FH50" s="174"/>
      <c r="FI50" s="174"/>
      <c r="FJ50" s="174"/>
      <c r="FK50" s="174"/>
      <c r="FL50" s="174"/>
      <c r="FM50" s="174"/>
      <c r="FN50" s="174"/>
      <c r="FO50" s="174"/>
      <c r="FP50" s="174"/>
      <c r="FQ50" s="174"/>
      <c r="FR50" s="174"/>
      <c r="FS50" s="174"/>
      <c r="FT50" s="174"/>
      <c r="FU50" s="174"/>
      <c r="FV50" s="174"/>
      <c r="FW50" s="174"/>
      <c r="FX50" s="174"/>
      <c r="FY50" s="174"/>
      <c r="FZ50" s="174"/>
      <c r="GA50" s="174"/>
      <c r="GB50" s="174"/>
      <c r="GC50" s="174"/>
      <c r="GD50" s="174"/>
      <c r="GE50" s="174"/>
      <c r="GF50" s="174"/>
      <c r="GG50" s="174"/>
      <c r="GH50" s="174"/>
      <c r="GI50" s="174"/>
      <c r="GJ50" s="174"/>
      <c r="GK50" s="174"/>
      <c r="GL50" s="174"/>
      <c r="GM50" s="174"/>
      <c r="GN50" s="174"/>
      <c r="GO50" s="174"/>
      <c r="GP50" s="174"/>
      <c r="GQ50" s="174"/>
      <c r="GR50" s="174"/>
      <c r="GS50" s="174"/>
      <c r="GT50" s="174"/>
      <c r="GU50" s="174"/>
      <c r="GV50" s="174"/>
      <c r="GW50" s="174"/>
      <c r="GX50" s="174"/>
      <c r="GY50" s="174"/>
      <c r="GZ50" s="174"/>
      <c r="HA50" s="174"/>
      <c r="HB50" s="174"/>
      <c r="HC50" s="174"/>
      <c r="HD50" s="174"/>
      <c r="HE50" s="174"/>
      <c r="HF50" s="174"/>
      <c r="HG50" s="174"/>
      <c r="HH50" s="174"/>
      <c r="HI50" s="174"/>
      <c r="HJ50" s="174"/>
      <c r="HK50" s="174"/>
      <c r="HL50" s="174"/>
      <c r="HM50" s="174"/>
      <c r="HN50" s="174"/>
      <c r="HO50" s="174"/>
      <c r="HP50" s="174"/>
      <c r="HQ50" s="174"/>
      <c r="HR50" s="174"/>
      <c r="HS50" s="174"/>
      <c r="HT50" s="174"/>
      <c r="HU50" s="174"/>
      <c r="HV50" s="174"/>
      <c r="HW50" s="174"/>
      <c r="HX50" s="174"/>
      <c r="HY50" s="174"/>
      <c r="HZ50" s="174"/>
      <c r="IA50" s="174"/>
      <c r="IB50" s="174"/>
      <c r="IC50" s="174"/>
      <c r="ID50" s="174"/>
      <c r="IE50" s="174"/>
      <c r="IF50" s="174"/>
      <c r="IG50" s="174"/>
      <c r="IH50" s="174"/>
      <c r="II50" s="174"/>
      <c r="IJ50" s="174"/>
      <c r="IK50" s="174"/>
      <c r="IL50" s="174"/>
      <c r="IM50" s="174"/>
      <c r="IN50" s="174"/>
      <c r="IO50" s="174"/>
      <c r="IP50" s="174"/>
      <c r="IQ50" s="174"/>
      <c r="IR50" s="174"/>
      <c r="IS50" s="174"/>
      <c r="IT50" s="174"/>
      <c r="IU50" s="174"/>
      <c r="IV50" s="175"/>
    </row>
    <row r="51" spans="1:256" s="176" customFormat="1" ht="30" customHeight="1">
      <c r="A51" s="177"/>
      <c r="B51" s="178"/>
      <c r="C51" s="178"/>
      <c r="D51" s="159"/>
      <c r="E51" s="145"/>
      <c r="F51" s="270"/>
      <c r="G51" s="160"/>
      <c r="H51" s="242"/>
      <c r="I51" s="171"/>
      <c r="J51" s="160"/>
      <c r="K51" s="178"/>
      <c r="L51" s="171"/>
      <c r="M51" s="160"/>
      <c r="N51" s="178"/>
      <c r="O51" s="171"/>
      <c r="P51" s="160"/>
      <c r="Q51" s="201"/>
      <c r="R51" s="171"/>
      <c r="S51" s="160"/>
      <c r="T51" s="201"/>
      <c r="U51" s="171"/>
      <c r="V51" s="160"/>
      <c r="W51" s="201"/>
      <c r="X51" s="171"/>
      <c r="Y51" s="160"/>
      <c r="Z51" s="145"/>
      <c r="AA51" s="171"/>
      <c r="AB51" s="160"/>
      <c r="AC51" s="243"/>
      <c r="AD51" s="145"/>
      <c r="AE51" s="192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8"/>
      <c r="DR51" s="178"/>
      <c r="DS51" s="178"/>
      <c r="DT51" s="178"/>
      <c r="DU51" s="178"/>
      <c r="DV51" s="178"/>
      <c r="DW51" s="178"/>
      <c r="DX51" s="178"/>
      <c r="DY51" s="178"/>
      <c r="DZ51" s="178"/>
      <c r="EA51" s="178"/>
      <c r="EB51" s="178"/>
      <c r="EC51" s="178"/>
      <c r="ED51" s="178"/>
      <c r="EE51" s="178"/>
      <c r="EF51" s="178"/>
      <c r="EG51" s="178"/>
      <c r="EH51" s="178"/>
      <c r="EI51" s="178"/>
      <c r="EJ51" s="178"/>
      <c r="EK51" s="178"/>
      <c r="EL51" s="178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78"/>
      <c r="FI51" s="178"/>
      <c r="FJ51" s="178"/>
      <c r="FK51" s="178"/>
      <c r="FL51" s="178"/>
      <c r="FM51" s="178"/>
      <c r="FN51" s="178"/>
      <c r="FO51" s="178"/>
      <c r="FP51" s="178"/>
      <c r="FQ51" s="178"/>
      <c r="FR51" s="178"/>
      <c r="FS51" s="178"/>
      <c r="FT51" s="178"/>
      <c r="FU51" s="178"/>
      <c r="FV51" s="178"/>
      <c r="FW51" s="178"/>
      <c r="FX51" s="178"/>
      <c r="FY51" s="178"/>
      <c r="FZ51" s="178"/>
      <c r="GA51" s="178"/>
      <c r="GB51" s="178"/>
      <c r="GC51" s="178"/>
      <c r="GD51" s="178"/>
      <c r="GE51" s="178"/>
      <c r="GF51" s="178"/>
      <c r="GG51" s="178"/>
      <c r="GH51" s="178"/>
      <c r="GI51" s="178"/>
      <c r="GJ51" s="178"/>
      <c r="GK51" s="178"/>
      <c r="GL51" s="178"/>
      <c r="GM51" s="178"/>
      <c r="GN51" s="178"/>
      <c r="GO51" s="178"/>
      <c r="GP51" s="178"/>
      <c r="GQ51" s="178"/>
      <c r="GR51" s="178"/>
      <c r="GS51" s="178"/>
      <c r="GT51" s="178"/>
      <c r="GU51" s="178"/>
      <c r="GV51" s="178"/>
      <c r="GW51" s="178"/>
      <c r="GX51" s="178"/>
      <c r="GY51" s="178"/>
      <c r="GZ51" s="178"/>
      <c r="HA51" s="178"/>
      <c r="HB51" s="178"/>
      <c r="HC51" s="178"/>
      <c r="HD51" s="178"/>
      <c r="HE51" s="178"/>
      <c r="HF51" s="178"/>
      <c r="HG51" s="178"/>
      <c r="HH51" s="178"/>
      <c r="HI51" s="178"/>
      <c r="HJ51" s="178"/>
      <c r="HK51" s="178"/>
      <c r="HL51" s="178"/>
      <c r="HM51" s="178"/>
      <c r="HN51" s="178"/>
      <c r="HO51" s="178"/>
      <c r="HP51" s="178"/>
      <c r="HQ51" s="178"/>
      <c r="HR51" s="178"/>
      <c r="HS51" s="178"/>
      <c r="HT51" s="178"/>
      <c r="HU51" s="178"/>
      <c r="HV51" s="178"/>
      <c r="HW51" s="178"/>
      <c r="HX51" s="178"/>
      <c r="HY51" s="178"/>
      <c r="HZ51" s="178"/>
      <c r="IA51" s="178"/>
      <c r="IB51" s="178"/>
      <c r="IC51" s="178"/>
      <c r="ID51" s="178"/>
      <c r="IE51" s="178"/>
      <c r="IF51" s="178"/>
      <c r="IG51" s="178"/>
      <c r="IH51" s="178"/>
      <c r="II51" s="178"/>
      <c r="IJ51" s="178"/>
      <c r="IK51" s="178"/>
      <c r="IL51" s="178"/>
      <c r="IM51" s="178"/>
      <c r="IN51" s="178"/>
      <c r="IO51" s="178"/>
      <c r="IP51" s="178"/>
      <c r="IQ51" s="178"/>
      <c r="IR51" s="178"/>
      <c r="IS51" s="178"/>
      <c r="IT51" s="178"/>
      <c r="IU51" s="178"/>
      <c r="IV51" s="180"/>
    </row>
    <row r="52" spans="1:256" s="150" customFormat="1" ht="30" customHeight="1">
      <c r="D52" s="159"/>
      <c r="E52" s="145"/>
      <c r="F52" s="270"/>
      <c r="G52" s="160"/>
      <c r="H52" s="242"/>
      <c r="I52" s="171"/>
      <c r="J52" s="160"/>
      <c r="L52" s="171"/>
      <c r="M52" s="160"/>
      <c r="O52" s="171"/>
      <c r="P52" s="160"/>
      <c r="Q52" s="201"/>
      <c r="R52" s="171"/>
      <c r="S52" s="160"/>
      <c r="T52" s="201"/>
      <c r="U52" s="171"/>
      <c r="V52" s="160"/>
      <c r="W52" s="201"/>
      <c r="X52" s="171"/>
      <c r="Y52" s="160"/>
      <c r="Z52" s="145"/>
      <c r="AA52" s="171"/>
      <c r="AB52" s="160"/>
      <c r="AC52" s="243"/>
      <c r="AD52" s="145"/>
      <c r="AE52" s="192"/>
    </row>
    <row r="53" spans="1:256" s="150" customFormat="1" ht="30" customHeight="1">
      <c r="D53" s="159"/>
      <c r="E53" s="145"/>
      <c r="F53" s="270"/>
      <c r="G53" s="160"/>
      <c r="H53" s="242"/>
      <c r="I53" s="171"/>
      <c r="J53" s="160"/>
      <c r="L53" s="171"/>
      <c r="M53" s="160"/>
      <c r="O53" s="171"/>
      <c r="P53" s="160"/>
      <c r="Q53" s="201"/>
      <c r="R53" s="171"/>
      <c r="S53" s="160"/>
      <c r="T53" s="201"/>
      <c r="U53" s="171"/>
      <c r="V53" s="160"/>
      <c r="W53" s="201"/>
      <c r="X53" s="171"/>
      <c r="Y53" s="160"/>
      <c r="Z53" s="145"/>
      <c r="AA53" s="171"/>
      <c r="AB53" s="160"/>
      <c r="AC53" s="243"/>
      <c r="AD53" s="145"/>
      <c r="AE53" s="192"/>
    </row>
    <row r="54" spans="1:256" s="150" customFormat="1" ht="30" customHeight="1">
      <c r="D54" s="159"/>
      <c r="E54" s="145"/>
      <c r="F54" s="270"/>
      <c r="G54" s="160"/>
      <c r="H54" s="242"/>
      <c r="I54" s="171"/>
      <c r="J54" s="160"/>
      <c r="L54" s="171"/>
      <c r="M54" s="160"/>
      <c r="O54" s="171"/>
      <c r="P54" s="160"/>
      <c r="Q54" s="201"/>
      <c r="R54" s="171"/>
      <c r="S54" s="160"/>
      <c r="T54" s="201"/>
      <c r="U54" s="171"/>
      <c r="V54" s="160"/>
      <c r="W54" s="201"/>
      <c r="X54" s="171"/>
      <c r="Y54" s="160"/>
      <c r="Z54" s="145"/>
      <c r="AA54" s="171"/>
      <c r="AB54" s="160"/>
      <c r="AC54" s="243"/>
      <c r="AD54" s="145"/>
      <c r="AE54" s="192"/>
    </row>
    <row r="55" spans="1:256" s="150" customFormat="1" ht="30" customHeight="1">
      <c r="D55" s="159"/>
      <c r="E55" s="145"/>
      <c r="F55" s="270"/>
      <c r="G55" s="160"/>
      <c r="H55" s="242"/>
      <c r="I55" s="171"/>
      <c r="J55" s="160"/>
      <c r="L55" s="171"/>
      <c r="M55" s="160"/>
      <c r="O55" s="171"/>
      <c r="P55" s="160"/>
      <c r="Q55" s="201"/>
      <c r="R55" s="171"/>
      <c r="S55" s="160"/>
      <c r="T55" s="201"/>
      <c r="U55" s="171"/>
      <c r="V55" s="160"/>
      <c r="W55" s="201"/>
      <c r="X55" s="171"/>
      <c r="Y55" s="160"/>
      <c r="Z55" s="145"/>
      <c r="AA55" s="171"/>
      <c r="AB55" s="160"/>
      <c r="AC55" s="243"/>
      <c r="AD55" s="145"/>
      <c r="AE55" s="192"/>
    </row>
    <row r="56" spans="1:256" s="150" customFormat="1" ht="30" customHeight="1">
      <c r="D56" s="159"/>
      <c r="E56" s="145"/>
      <c r="F56" s="270"/>
      <c r="G56" s="160"/>
      <c r="H56" s="242"/>
      <c r="I56" s="171"/>
      <c r="J56" s="160"/>
      <c r="L56" s="171"/>
      <c r="M56" s="160"/>
      <c r="O56" s="171"/>
      <c r="P56" s="160"/>
      <c r="Q56" s="201"/>
      <c r="R56" s="171"/>
      <c r="S56" s="160"/>
      <c r="T56" s="201"/>
      <c r="U56" s="171"/>
      <c r="V56" s="160"/>
      <c r="W56" s="201"/>
      <c r="X56" s="171"/>
      <c r="Y56" s="160"/>
      <c r="Z56" s="145"/>
      <c r="AA56" s="171"/>
      <c r="AB56" s="160"/>
      <c r="AC56" s="243"/>
      <c r="AD56" s="145"/>
      <c r="AE56" s="192"/>
    </row>
    <row r="57" spans="1:256" s="150" customFormat="1" ht="30" customHeight="1">
      <c r="D57" s="159"/>
      <c r="E57" s="145"/>
      <c r="F57" s="270"/>
      <c r="G57" s="160"/>
      <c r="H57" s="242"/>
      <c r="I57" s="171"/>
      <c r="J57" s="160"/>
      <c r="L57" s="171"/>
      <c r="M57" s="160"/>
      <c r="O57" s="171"/>
      <c r="P57" s="160"/>
      <c r="Q57" s="201"/>
      <c r="R57" s="171"/>
      <c r="S57" s="160"/>
      <c r="T57" s="201"/>
      <c r="U57" s="171"/>
      <c r="V57" s="160"/>
      <c r="W57" s="201"/>
      <c r="X57" s="171"/>
      <c r="Y57" s="160"/>
      <c r="Z57" s="145"/>
      <c r="AA57" s="171"/>
      <c r="AB57" s="160"/>
      <c r="AC57" s="243"/>
      <c r="AD57" s="145"/>
      <c r="AE57" s="192"/>
    </row>
    <row r="58" spans="1:256" s="150" customFormat="1" ht="30" customHeight="1">
      <c r="D58" s="159"/>
      <c r="E58" s="145"/>
      <c r="F58" s="270"/>
      <c r="G58" s="160"/>
      <c r="H58" s="242"/>
      <c r="I58" s="171"/>
      <c r="J58" s="160"/>
      <c r="L58" s="171"/>
      <c r="M58" s="160"/>
      <c r="O58" s="171"/>
      <c r="P58" s="160"/>
      <c r="Q58" s="201"/>
      <c r="R58" s="171"/>
      <c r="S58" s="160"/>
      <c r="T58" s="201"/>
      <c r="U58" s="171"/>
      <c r="V58" s="160"/>
      <c r="W58" s="201"/>
      <c r="X58" s="171"/>
      <c r="Y58" s="160"/>
      <c r="Z58" s="145"/>
      <c r="AA58" s="171"/>
      <c r="AB58" s="160"/>
      <c r="AC58" s="243"/>
      <c r="AD58" s="145"/>
      <c r="AE58" s="192"/>
    </row>
    <row r="59" spans="1:256" s="150" customFormat="1" ht="30" customHeight="1">
      <c r="D59" s="159"/>
      <c r="E59" s="145"/>
      <c r="F59" s="270"/>
      <c r="G59" s="160"/>
      <c r="H59" s="242"/>
      <c r="I59" s="171"/>
      <c r="J59" s="160"/>
      <c r="L59" s="171"/>
      <c r="M59" s="160"/>
      <c r="O59" s="171"/>
      <c r="P59" s="160"/>
      <c r="Q59" s="201"/>
      <c r="R59" s="171"/>
      <c r="S59" s="160"/>
      <c r="T59" s="201"/>
      <c r="U59" s="171"/>
      <c r="V59" s="160"/>
      <c r="W59" s="201"/>
      <c r="X59" s="171"/>
      <c r="Y59" s="160"/>
      <c r="Z59" s="145"/>
      <c r="AA59" s="171"/>
      <c r="AB59" s="160"/>
      <c r="AC59" s="243"/>
      <c r="AD59" s="145"/>
      <c r="AE59" s="192"/>
    </row>
    <row r="60" spans="1:256" s="150" customFormat="1" ht="30" customHeight="1">
      <c r="D60" s="159"/>
      <c r="E60" s="145"/>
      <c r="F60" s="270"/>
      <c r="G60" s="160"/>
      <c r="H60" s="242"/>
      <c r="I60" s="171"/>
      <c r="J60" s="160"/>
      <c r="L60" s="171"/>
      <c r="M60" s="160"/>
      <c r="O60" s="171"/>
      <c r="P60" s="160"/>
      <c r="Q60" s="201"/>
      <c r="R60" s="171"/>
      <c r="S60" s="160"/>
      <c r="T60" s="201"/>
      <c r="U60" s="171"/>
      <c r="V60" s="160"/>
      <c r="W60" s="201"/>
      <c r="X60" s="171"/>
      <c r="Y60" s="160"/>
      <c r="Z60" s="145"/>
      <c r="AA60" s="171"/>
      <c r="AB60" s="160"/>
      <c r="AC60" s="243"/>
      <c r="AD60" s="145"/>
      <c r="AE60" s="192"/>
    </row>
    <row r="61" spans="1:256" s="150" customFormat="1" ht="30" customHeight="1">
      <c r="D61" s="159"/>
      <c r="E61" s="145"/>
      <c r="F61" s="270"/>
      <c r="G61" s="160"/>
      <c r="H61" s="242"/>
      <c r="I61" s="171"/>
      <c r="J61" s="160"/>
      <c r="L61" s="171"/>
      <c r="M61" s="160"/>
      <c r="O61" s="171"/>
      <c r="P61" s="160"/>
      <c r="Q61" s="201"/>
      <c r="R61" s="171"/>
      <c r="S61" s="160"/>
      <c r="T61" s="201"/>
      <c r="U61" s="171"/>
      <c r="V61" s="160"/>
      <c r="W61" s="201"/>
      <c r="X61" s="171"/>
      <c r="Y61" s="160"/>
      <c r="Z61" s="145"/>
      <c r="AA61" s="171"/>
      <c r="AB61" s="160"/>
      <c r="AC61" s="243"/>
      <c r="AD61" s="145"/>
      <c r="AE61" s="192"/>
    </row>
    <row r="62" spans="1:256" s="181" customFormat="1" ht="30" customHeight="1">
      <c r="A62" s="350"/>
      <c r="B62" s="351"/>
      <c r="C62" s="351"/>
      <c r="D62" s="161"/>
      <c r="E62" s="162"/>
      <c r="F62" s="267"/>
      <c r="G62" s="164"/>
      <c r="H62" s="268"/>
      <c r="I62" s="163"/>
      <c r="J62" s="164"/>
      <c r="K62" s="268"/>
      <c r="L62" s="163"/>
      <c r="M62" s="164"/>
      <c r="N62" s="268"/>
      <c r="O62" s="163"/>
      <c r="P62" s="164"/>
      <c r="Q62" s="165"/>
      <c r="R62" s="163"/>
      <c r="S62" s="164"/>
      <c r="T62" s="164"/>
      <c r="U62" s="163"/>
      <c r="V62" s="164"/>
      <c r="W62" s="164"/>
      <c r="X62" s="163"/>
      <c r="Y62" s="164"/>
      <c r="Z62" s="164"/>
      <c r="AA62" s="163"/>
      <c r="AB62" s="164"/>
      <c r="AC62" s="165"/>
      <c r="AD62" s="162"/>
      <c r="AE62" s="162"/>
      <c r="AF62" s="174"/>
    </row>
    <row r="63" spans="1:256" s="150" customFormat="1" ht="30" customHeight="1">
      <c r="D63" s="169"/>
      <c r="E63" s="145"/>
      <c r="F63" s="266"/>
      <c r="G63" s="160"/>
      <c r="H63" s="242"/>
      <c r="I63" s="152"/>
      <c r="J63" s="160"/>
      <c r="L63" s="152"/>
      <c r="M63" s="160"/>
      <c r="O63" s="152"/>
      <c r="P63" s="160"/>
      <c r="Q63" s="201"/>
      <c r="R63" s="152"/>
      <c r="S63" s="160"/>
      <c r="T63" s="201"/>
      <c r="U63" s="152"/>
      <c r="V63" s="160"/>
      <c r="W63" s="201"/>
      <c r="X63" s="152"/>
      <c r="Y63" s="160"/>
      <c r="Z63" s="200"/>
      <c r="AA63" s="152"/>
      <c r="AB63" s="160"/>
      <c r="AC63" s="243"/>
      <c r="AD63" s="145"/>
      <c r="AE63" s="190"/>
    </row>
    <row r="64" spans="1:256" s="150" customFormat="1" ht="30" customHeight="1">
      <c r="A64" s="343"/>
      <c r="B64" s="344"/>
      <c r="E64" s="145"/>
      <c r="F64" s="266"/>
      <c r="G64" s="160"/>
      <c r="H64" s="242"/>
      <c r="I64" s="152"/>
      <c r="J64" s="160"/>
      <c r="L64" s="152"/>
      <c r="M64" s="160"/>
      <c r="O64" s="152"/>
      <c r="P64" s="160"/>
      <c r="Q64" s="201"/>
      <c r="R64" s="152"/>
      <c r="S64" s="160"/>
      <c r="T64" s="201"/>
      <c r="U64" s="152"/>
      <c r="V64" s="160"/>
      <c r="W64" s="201"/>
      <c r="X64" s="152"/>
      <c r="Y64" s="160"/>
      <c r="Z64" s="145"/>
      <c r="AA64" s="152"/>
      <c r="AB64" s="160"/>
      <c r="AC64" s="243"/>
      <c r="AD64" s="145"/>
      <c r="AE64" s="190"/>
    </row>
    <row r="65" spans="1:256" s="150" customFormat="1" ht="30" customHeight="1">
      <c r="A65" s="170"/>
      <c r="D65" s="159"/>
      <c r="E65" s="145"/>
      <c r="F65" s="270"/>
      <c r="G65" s="269"/>
      <c r="H65" s="242"/>
      <c r="I65" s="171"/>
      <c r="J65" s="269"/>
      <c r="L65" s="171"/>
      <c r="M65" s="269"/>
      <c r="O65" s="171"/>
      <c r="P65" s="269"/>
      <c r="Q65" s="145"/>
      <c r="R65" s="171"/>
      <c r="S65" s="269"/>
      <c r="T65" s="145"/>
      <c r="U65" s="171"/>
      <c r="V65" s="269"/>
      <c r="W65" s="145"/>
      <c r="X65" s="171"/>
      <c r="Y65" s="269"/>
      <c r="Z65" s="145"/>
      <c r="AA65" s="171"/>
      <c r="AB65" s="269"/>
      <c r="AC65" s="243"/>
      <c r="AD65" s="145"/>
      <c r="AE65" s="192"/>
    </row>
    <row r="66" spans="1:256" s="150" customFormat="1" ht="30" customHeight="1">
      <c r="A66" s="170"/>
      <c r="D66" s="159"/>
      <c r="E66" s="145"/>
      <c r="F66" s="270"/>
      <c r="G66" s="269"/>
      <c r="H66" s="242"/>
      <c r="I66" s="171"/>
      <c r="J66" s="269"/>
      <c r="L66" s="171"/>
      <c r="M66" s="269"/>
      <c r="O66" s="171"/>
      <c r="P66" s="269"/>
      <c r="Q66" s="145"/>
      <c r="R66" s="171"/>
      <c r="S66" s="269"/>
      <c r="T66" s="145"/>
      <c r="U66" s="171"/>
      <c r="V66" s="269"/>
      <c r="W66" s="145"/>
      <c r="X66" s="171"/>
      <c r="Y66" s="269"/>
      <c r="Z66" s="145"/>
      <c r="AA66" s="171"/>
      <c r="AB66" s="269"/>
      <c r="AC66" s="243"/>
      <c r="AD66" s="145"/>
      <c r="AE66" s="192"/>
    </row>
    <row r="67" spans="1:256" s="150" customFormat="1" ht="30" customHeight="1">
      <c r="A67" s="170"/>
      <c r="D67" s="159"/>
      <c r="E67" s="145"/>
      <c r="F67" s="270"/>
      <c r="G67" s="269"/>
      <c r="H67" s="242"/>
      <c r="I67" s="171"/>
      <c r="J67" s="269"/>
      <c r="L67" s="171"/>
      <c r="M67" s="269"/>
      <c r="O67" s="171"/>
      <c r="P67" s="269"/>
      <c r="Q67" s="145"/>
      <c r="R67" s="171"/>
      <c r="S67" s="269"/>
      <c r="T67" s="145"/>
      <c r="U67" s="171"/>
      <c r="V67" s="269"/>
      <c r="W67" s="145"/>
      <c r="X67" s="171"/>
      <c r="Y67" s="269"/>
      <c r="Z67" s="145"/>
      <c r="AA67" s="171"/>
      <c r="AB67" s="269"/>
      <c r="AC67" s="243"/>
      <c r="AD67" s="145"/>
      <c r="AE67" s="192"/>
    </row>
    <row r="68" spans="1:256" s="150" customFormat="1" ht="30" customHeight="1">
      <c r="A68" s="170"/>
      <c r="D68" s="159"/>
      <c r="E68" s="145"/>
      <c r="F68" s="270"/>
      <c r="G68" s="269"/>
      <c r="H68" s="242"/>
      <c r="I68" s="171"/>
      <c r="J68" s="269"/>
      <c r="L68" s="171"/>
      <c r="M68" s="269"/>
      <c r="O68" s="171"/>
      <c r="P68" s="269"/>
      <c r="Q68" s="145"/>
      <c r="R68" s="171"/>
      <c r="S68" s="269"/>
      <c r="T68" s="145"/>
      <c r="U68" s="171"/>
      <c r="V68" s="269"/>
      <c r="W68" s="145"/>
      <c r="X68" s="171"/>
      <c r="Y68" s="269"/>
      <c r="Z68" s="145"/>
      <c r="AA68" s="171"/>
      <c r="AB68" s="269"/>
      <c r="AC68" s="243"/>
      <c r="AD68" s="145"/>
      <c r="AE68" s="192"/>
      <c r="AF68" s="242"/>
    </row>
    <row r="69" spans="1:256" s="150" customFormat="1" ht="30" customHeight="1">
      <c r="A69" s="170"/>
      <c r="D69" s="159"/>
      <c r="E69" s="145"/>
      <c r="F69" s="270"/>
      <c r="G69" s="269"/>
      <c r="H69" s="242"/>
      <c r="I69" s="171"/>
      <c r="J69" s="269"/>
      <c r="L69" s="171"/>
      <c r="M69" s="269"/>
      <c r="O69" s="171"/>
      <c r="P69" s="269"/>
      <c r="Q69" s="145"/>
      <c r="R69" s="171"/>
      <c r="S69" s="269"/>
      <c r="T69" s="145"/>
      <c r="U69" s="171"/>
      <c r="V69" s="269"/>
      <c r="W69" s="145"/>
      <c r="X69" s="171"/>
      <c r="Y69" s="269"/>
      <c r="Z69" s="145"/>
      <c r="AA69" s="171"/>
      <c r="AB69" s="269"/>
      <c r="AC69" s="243"/>
      <c r="AD69" s="145"/>
      <c r="AE69" s="192"/>
    </row>
    <row r="70" spans="1:256" s="150" customFormat="1" ht="30" customHeight="1">
      <c r="A70" s="170"/>
      <c r="D70" s="159"/>
      <c r="E70" s="145"/>
      <c r="F70" s="270"/>
      <c r="G70" s="269"/>
      <c r="H70" s="242"/>
      <c r="I70" s="171"/>
      <c r="J70" s="269"/>
      <c r="L70" s="171"/>
      <c r="M70" s="269"/>
      <c r="O70" s="171"/>
      <c r="P70" s="269"/>
      <c r="Q70" s="145"/>
      <c r="R70" s="171"/>
      <c r="S70" s="269"/>
      <c r="T70" s="145"/>
      <c r="U70" s="171"/>
      <c r="V70" s="269"/>
      <c r="W70" s="145"/>
      <c r="X70" s="171"/>
      <c r="Y70" s="269"/>
      <c r="Z70" s="145"/>
      <c r="AA70" s="171"/>
      <c r="AB70" s="269"/>
      <c r="AC70" s="243"/>
      <c r="AD70" s="145"/>
      <c r="AE70" s="192"/>
    </row>
    <row r="71" spans="1:256" s="150" customFormat="1" ht="30" customHeight="1">
      <c r="A71" s="170"/>
      <c r="D71" s="159"/>
      <c r="E71" s="145"/>
      <c r="F71" s="270"/>
      <c r="G71" s="269"/>
      <c r="H71" s="242"/>
      <c r="I71" s="171"/>
      <c r="J71" s="269"/>
      <c r="L71" s="171"/>
      <c r="M71" s="269"/>
      <c r="O71" s="171"/>
      <c r="P71" s="269"/>
      <c r="Q71" s="145"/>
      <c r="R71" s="171"/>
      <c r="S71" s="269"/>
      <c r="T71" s="145"/>
      <c r="U71" s="171"/>
      <c r="V71" s="269"/>
      <c r="W71" s="145"/>
      <c r="X71" s="171"/>
      <c r="Y71" s="269"/>
      <c r="Z71" s="145"/>
      <c r="AA71" s="171"/>
      <c r="AB71" s="269"/>
      <c r="AC71" s="243"/>
      <c r="AD71" s="145"/>
      <c r="AE71" s="192"/>
    </row>
    <row r="72" spans="1:256" s="150" customFormat="1" ht="30" customHeight="1">
      <c r="D72" s="159"/>
      <c r="E72" s="145"/>
      <c r="F72" s="270"/>
      <c r="G72" s="269"/>
      <c r="H72" s="242"/>
      <c r="I72" s="171"/>
      <c r="J72" s="269"/>
      <c r="L72" s="171"/>
      <c r="M72" s="269"/>
      <c r="O72" s="171"/>
      <c r="P72" s="269"/>
      <c r="Q72" s="145"/>
      <c r="R72" s="171"/>
      <c r="S72" s="269"/>
      <c r="T72" s="145"/>
      <c r="U72" s="171"/>
      <c r="V72" s="269"/>
      <c r="W72" s="145"/>
      <c r="X72" s="171"/>
      <c r="Y72" s="269"/>
      <c r="Z72" s="145"/>
      <c r="AA72" s="171"/>
      <c r="AB72" s="269"/>
      <c r="AC72" s="243"/>
      <c r="AD72" s="145"/>
      <c r="AE72" s="192"/>
    </row>
    <row r="73" spans="1:256" s="150" customFormat="1" ht="30" customHeight="1">
      <c r="D73" s="159"/>
      <c r="E73" s="145"/>
      <c r="F73" s="270"/>
      <c r="G73" s="269"/>
      <c r="H73" s="242"/>
      <c r="I73" s="171"/>
      <c r="J73" s="269"/>
      <c r="L73" s="171"/>
      <c r="M73" s="269"/>
      <c r="O73" s="171"/>
      <c r="P73" s="269"/>
      <c r="Q73" s="145"/>
      <c r="R73" s="171"/>
      <c r="S73" s="269"/>
      <c r="T73" s="145"/>
      <c r="U73" s="171"/>
      <c r="V73" s="269"/>
      <c r="W73" s="145"/>
      <c r="X73" s="171"/>
      <c r="Y73" s="269"/>
      <c r="Z73" s="145"/>
      <c r="AA73" s="171"/>
      <c r="AB73" s="269"/>
      <c r="AC73" s="243"/>
      <c r="AD73" s="145"/>
      <c r="AE73" s="192"/>
    </row>
    <row r="74" spans="1:256" s="150" customFormat="1" ht="30" customHeight="1">
      <c r="D74" s="159"/>
      <c r="E74" s="145"/>
      <c r="F74" s="270"/>
      <c r="G74" s="269"/>
      <c r="H74" s="242"/>
      <c r="I74" s="171"/>
      <c r="J74" s="269"/>
      <c r="L74" s="171"/>
      <c r="M74" s="269"/>
      <c r="O74" s="171"/>
      <c r="P74" s="269"/>
      <c r="Q74" s="145"/>
      <c r="R74" s="171"/>
      <c r="S74" s="269"/>
      <c r="T74" s="145"/>
      <c r="U74" s="171"/>
      <c r="V74" s="269"/>
      <c r="W74" s="145"/>
      <c r="X74" s="171"/>
      <c r="Y74" s="269"/>
      <c r="Z74" s="145"/>
      <c r="AA74" s="171"/>
      <c r="AB74" s="269"/>
      <c r="AC74" s="243"/>
      <c r="AD74" s="145"/>
      <c r="AE74" s="192"/>
      <c r="AG74" s="174"/>
      <c r="AH74" s="174"/>
      <c r="AI74" s="174"/>
      <c r="AJ74" s="174"/>
      <c r="AK74" s="174"/>
      <c r="AL74" s="174"/>
      <c r="AM74" s="174"/>
      <c r="AN74" s="174"/>
      <c r="AO74" s="174"/>
      <c r="AP74" s="174"/>
      <c r="AQ74" s="174"/>
      <c r="AR74" s="174"/>
      <c r="AS74" s="174"/>
      <c r="AT74" s="174"/>
      <c r="AU74" s="174"/>
      <c r="AV74" s="174"/>
      <c r="AW74" s="174"/>
      <c r="AX74" s="174"/>
      <c r="AY74" s="174"/>
      <c r="AZ74" s="174"/>
      <c r="BA74" s="174"/>
      <c r="BB74" s="174"/>
      <c r="BC74" s="174"/>
      <c r="BD74" s="174"/>
      <c r="BE74" s="174"/>
      <c r="BF74" s="174"/>
      <c r="BG74" s="174"/>
      <c r="BH74" s="174"/>
      <c r="BI74" s="174"/>
      <c r="BJ74" s="174"/>
      <c r="BK74" s="174"/>
      <c r="BL74" s="174"/>
      <c r="BM74" s="174"/>
      <c r="BN74" s="174"/>
      <c r="BO74" s="174"/>
      <c r="BP74" s="174"/>
      <c r="BQ74" s="174"/>
      <c r="BR74" s="174"/>
      <c r="BS74" s="174"/>
      <c r="BT74" s="174"/>
      <c r="BU74" s="174"/>
      <c r="BV74" s="174"/>
      <c r="BW74" s="174"/>
      <c r="BX74" s="174"/>
      <c r="BY74" s="174"/>
      <c r="BZ74" s="174"/>
      <c r="CA74" s="174"/>
      <c r="CB74" s="174"/>
      <c r="CC74" s="174"/>
      <c r="CD74" s="174"/>
      <c r="CE74" s="174"/>
      <c r="CF74" s="174"/>
      <c r="CG74" s="174"/>
      <c r="CH74" s="174"/>
      <c r="CI74" s="174"/>
      <c r="CJ74" s="174"/>
      <c r="CK74" s="174"/>
      <c r="CL74" s="174"/>
      <c r="CM74" s="174"/>
      <c r="CN74" s="174"/>
      <c r="CO74" s="174"/>
      <c r="CP74" s="174"/>
      <c r="CQ74" s="174"/>
      <c r="CR74" s="174"/>
      <c r="CS74" s="174"/>
      <c r="CT74" s="174"/>
      <c r="CU74" s="174"/>
      <c r="CV74" s="174"/>
      <c r="CW74" s="174"/>
      <c r="CX74" s="174"/>
      <c r="CY74" s="174"/>
      <c r="CZ74" s="174"/>
      <c r="DA74" s="174"/>
      <c r="DB74" s="174"/>
      <c r="DC74" s="174"/>
      <c r="DD74" s="174"/>
      <c r="DE74" s="174"/>
      <c r="DF74" s="174"/>
      <c r="DG74" s="174"/>
      <c r="DH74" s="174"/>
      <c r="DI74" s="174"/>
      <c r="DJ74" s="174"/>
      <c r="DK74" s="174"/>
      <c r="DL74" s="174"/>
      <c r="DM74" s="174"/>
      <c r="DN74" s="174"/>
      <c r="DO74" s="174"/>
      <c r="DP74" s="174"/>
      <c r="DQ74" s="174"/>
      <c r="DR74" s="174"/>
      <c r="DS74" s="174"/>
      <c r="DT74" s="174"/>
      <c r="DU74" s="174"/>
      <c r="DV74" s="174"/>
      <c r="DW74" s="174"/>
      <c r="DX74" s="174"/>
      <c r="DY74" s="174"/>
      <c r="DZ74" s="174"/>
      <c r="EA74" s="174"/>
      <c r="EB74" s="174"/>
      <c r="EC74" s="174"/>
      <c r="ED74" s="174"/>
      <c r="EE74" s="174"/>
      <c r="EF74" s="174"/>
      <c r="EG74" s="174"/>
      <c r="EH74" s="174"/>
      <c r="EI74" s="174"/>
      <c r="EJ74" s="174"/>
      <c r="EK74" s="174"/>
      <c r="EL74" s="174"/>
      <c r="EM74" s="174"/>
      <c r="EN74" s="174"/>
      <c r="EO74" s="174"/>
      <c r="EP74" s="174"/>
      <c r="EQ74" s="174"/>
      <c r="ER74" s="174"/>
      <c r="ES74" s="174"/>
      <c r="ET74" s="174"/>
      <c r="EU74" s="174"/>
      <c r="EV74" s="174"/>
      <c r="EW74" s="174"/>
      <c r="EX74" s="174"/>
      <c r="EY74" s="174"/>
      <c r="EZ74" s="174"/>
      <c r="FA74" s="174"/>
      <c r="FB74" s="174"/>
      <c r="FC74" s="174"/>
      <c r="FD74" s="174"/>
      <c r="FE74" s="174"/>
      <c r="FF74" s="174"/>
      <c r="FG74" s="174"/>
      <c r="FH74" s="174"/>
      <c r="FI74" s="174"/>
      <c r="FJ74" s="174"/>
      <c r="FK74" s="174"/>
      <c r="FL74" s="174"/>
      <c r="FM74" s="174"/>
      <c r="FN74" s="174"/>
      <c r="FO74" s="174"/>
      <c r="FP74" s="174"/>
      <c r="FQ74" s="174"/>
      <c r="FR74" s="174"/>
      <c r="FS74" s="174"/>
      <c r="FT74" s="174"/>
      <c r="FU74" s="174"/>
      <c r="FV74" s="174"/>
      <c r="FW74" s="174"/>
      <c r="FX74" s="174"/>
      <c r="FY74" s="174"/>
      <c r="FZ74" s="174"/>
      <c r="GA74" s="174"/>
      <c r="GB74" s="174"/>
      <c r="GC74" s="174"/>
      <c r="GD74" s="174"/>
      <c r="GE74" s="174"/>
      <c r="GF74" s="174"/>
      <c r="GG74" s="174"/>
      <c r="GH74" s="174"/>
      <c r="GI74" s="174"/>
      <c r="GJ74" s="174"/>
      <c r="GK74" s="174"/>
      <c r="GL74" s="174"/>
      <c r="GM74" s="174"/>
      <c r="GN74" s="174"/>
      <c r="GO74" s="174"/>
      <c r="GP74" s="174"/>
      <c r="GQ74" s="174"/>
      <c r="GR74" s="174"/>
      <c r="GS74" s="174"/>
      <c r="GT74" s="174"/>
      <c r="GU74" s="174"/>
      <c r="GV74" s="174"/>
      <c r="GW74" s="174"/>
      <c r="GX74" s="174"/>
      <c r="GY74" s="174"/>
      <c r="GZ74" s="174"/>
      <c r="HA74" s="174"/>
      <c r="HB74" s="174"/>
      <c r="HC74" s="174"/>
      <c r="HD74" s="174"/>
      <c r="HE74" s="174"/>
      <c r="HF74" s="174"/>
      <c r="HG74" s="174"/>
      <c r="HH74" s="174"/>
      <c r="HI74" s="174"/>
      <c r="HJ74" s="174"/>
      <c r="HK74" s="174"/>
      <c r="HL74" s="174"/>
      <c r="HM74" s="174"/>
      <c r="HN74" s="174"/>
      <c r="HO74" s="174"/>
      <c r="HP74" s="174"/>
      <c r="HQ74" s="174"/>
      <c r="HR74" s="174"/>
      <c r="HS74" s="174"/>
      <c r="HT74" s="174"/>
      <c r="HU74" s="174"/>
      <c r="HV74" s="174"/>
      <c r="HW74" s="174"/>
      <c r="HX74" s="174"/>
      <c r="HY74" s="174"/>
      <c r="HZ74" s="174"/>
      <c r="IA74" s="174"/>
      <c r="IB74" s="174"/>
      <c r="IC74" s="174"/>
      <c r="ID74" s="174"/>
      <c r="IE74" s="174"/>
      <c r="IF74" s="174"/>
      <c r="IG74" s="174"/>
      <c r="IH74" s="174"/>
      <c r="II74" s="174"/>
      <c r="IJ74" s="174"/>
      <c r="IK74" s="174"/>
      <c r="IL74" s="174"/>
      <c r="IM74" s="174"/>
      <c r="IN74" s="174"/>
      <c r="IO74" s="174"/>
      <c r="IP74" s="174"/>
      <c r="IQ74" s="174"/>
      <c r="IR74" s="174"/>
      <c r="IS74" s="174"/>
      <c r="IT74" s="174"/>
      <c r="IU74" s="174"/>
      <c r="IV74" s="175"/>
    </row>
    <row r="75" spans="1:256" s="150" customFormat="1" ht="30" customHeight="1">
      <c r="D75" s="159"/>
      <c r="E75" s="145"/>
      <c r="F75" s="270"/>
      <c r="G75" s="269"/>
      <c r="H75" s="242"/>
      <c r="I75" s="171"/>
      <c r="J75" s="269"/>
      <c r="L75" s="171"/>
      <c r="M75" s="269"/>
      <c r="O75" s="171"/>
      <c r="P75" s="269"/>
      <c r="Q75" s="145"/>
      <c r="R75" s="171"/>
      <c r="S75" s="269"/>
      <c r="T75" s="145"/>
      <c r="U75" s="171"/>
      <c r="V75" s="269"/>
      <c r="W75" s="145"/>
      <c r="X75" s="171"/>
      <c r="Y75" s="269"/>
      <c r="Z75" s="145"/>
      <c r="AA75" s="171"/>
      <c r="AB75" s="269"/>
      <c r="AC75" s="243"/>
      <c r="AD75" s="145"/>
      <c r="AE75" s="192"/>
    </row>
    <row r="76" spans="1:256" s="176" customFormat="1" ht="30" customHeight="1">
      <c r="A76" s="177"/>
      <c r="B76" s="178"/>
      <c r="C76" s="182"/>
      <c r="D76" s="159"/>
      <c r="E76" s="145"/>
      <c r="F76" s="270"/>
      <c r="G76" s="269"/>
      <c r="H76" s="242"/>
      <c r="I76" s="171"/>
      <c r="J76" s="269"/>
      <c r="K76" s="178"/>
      <c r="L76" s="171"/>
      <c r="M76" s="269"/>
      <c r="N76" s="178"/>
      <c r="O76" s="171"/>
      <c r="P76" s="269"/>
      <c r="Q76" s="145"/>
      <c r="R76" s="171"/>
      <c r="S76" s="269"/>
      <c r="T76" s="145"/>
      <c r="U76" s="171"/>
      <c r="V76" s="269"/>
      <c r="W76" s="145"/>
      <c r="X76" s="171"/>
      <c r="Y76" s="269"/>
      <c r="Z76" s="145"/>
      <c r="AA76" s="171"/>
      <c r="AB76" s="269"/>
      <c r="AC76" s="243"/>
      <c r="AD76" s="145"/>
      <c r="AE76" s="192"/>
      <c r="AF76" s="178"/>
      <c r="AG76" s="178"/>
      <c r="AH76" s="178"/>
      <c r="AI76" s="178"/>
      <c r="AJ76" s="178"/>
      <c r="AK76" s="178"/>
      <c r="AL76" s="178"/>
      <c r="AM76" s="178"/>
      <c r="AN76" s="178"/>
      <c r="AO76" s="178"/>
      <c r="AP76" s="178"/>
      <c r="AQ76" s="178"/>
      <c r="AR76" s="178"/>
      <c r="AS76" s="178"/>
      <c r="AT76" s="178"/>
      <c r="AU76" s="178"/>
      <c r="AV76" s="178"/>
      <c r="AW76" s="178"/>
      <c r="AX76" s="178"/>
      <c r="AY76" s="178"/>
      <c r="AZ76" s="178"/>
      <c r="BA76" s="178"/>
      <c r="BB76" s="178"/>
      <c r="BC76" s="178"/>
      <c r="BD76" s="178"/>
      <c r="BE76" s="178"/>
      <c r="BF76" s="178"/>
      <c r="BG76" s="178"/>
      <c r="BH76" s="178"/>
      <c r="BI76" s="178"/>
      <c r="BJ76" s="178"/>
      <c r="BK76" s="178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8"/>
      <c r="CC76" s="178"/>
      <c r="CD76" s="178"/>
      <c r="CE76" s="178"/>
      <c r="CF76" s="178"/>
      <c r="CG76" s="178"/>
      <c r="CH76" s="178"/>
      <c r="CI76" s="178"/>
      <c r="CJ76" s="178"/>
      <c r="CK76" s="178"/>
      <c r="CL76" s="178"/>
      <c r="CM76" s="178"/>
      <c r="CN76" s="178"/>
      <c r="CO76" s="178"/>
      <c r="CP76" s="178"/>
      <c r="CQ76" s="178"/>
      <c r="CR76" s="178"/>
      <c r="CS76" s="178"/>
      <c r="CT76" s="178"/>
      <c r="CU76" s="178"/>
      <c r="CV76" s="178"/>
      <c r="CW76" s="178"/>
      <c r="CX76" s="178"/>
      <c r="CY76" s="178"/>
      <c r="CZ76" s="178"/>
      <c r="DA76" s="178"/>
      <c r="DB76" s="178"/>
      <c r="DC76" s="178"/>
      <c r="DD76" s="178"/>
      <c r="DE76" s="178"/>
      <c r="DF76" s="178"/>
      <c r="DG76" s="178"/>
      <c r="DH76" s="178"/>
      <c r="DI76" s="178"/>
      <c r="DJ76" s="178"/>
      <c r="DK76" s="178"/>
      <c r="DL76" s="178"/>
      <c r="DM76" s="178"/>
      <c r="DN76" s="178"/>
      <c r="DO76" s="178"/>
      <c r="DP76" s="178"/>
      <c r="DQ76" s="178"/>
      <c r="DR76" s="178"/>
      <c r="DS76" s="178"/>
      <c r="DT76" s="178"/>
      <c r="DU76" s="178"/>
      <c r="DV76" s="178"/>
      <c r="DW76" s="178"/>
      <c r="DX76" s="178"/>
      <c r="DY76" s="178"/>
      <c r="DZ76" s="178"/>
      <c r="EA76" s="178"/>
      <c r="EB76" s="178"/>
      <c r="EC76" s="178"/>
      <c r="ED76" s="178"/>
      <c r="EE76" s="178"/>
      <c r="EF76" s="178"/>
      <c r="EG76" s="178"/>
      <c r="EH76" s="178"/>
      <c r="EI76" s="178"/>
      <c r="EJ76" s="178"/>
      <c r="EK76" s="178"/>
      <c r="EL76" s="178"/>
      <c r="EM76" s="178"/>
      <c r="EN76" s="178"/>
      <c r="EO76" s="178"/>
      <c r="EP76" s="178"/>
      <c r="EQ76" s="178"/>
      <c r="ER76" s="178"/>
      <c r="ES76" s="178"/>
      <c r="ET76" s="178"/>
      <c r="EU76" s="178"/>
      <c r="EV76" s="178"/>
      <c r="EW76" s="178"/>
      <c r="EX76" s="178"/>
      <c r="EY76" s="178"/>
      <c r="EZ76" s="178"/>
      <c r="FA76" s="178"/>
      <c r="FB76" s="178"/>
      <c r="FC76" s="178"/>
      <c r="FD76" s="178"/>
      <c r="FE76" s="178"/>
      <c r="FF76" s="178"/>
      <c r="FG76" s="178"/>
      <c r="FH76" s="178"/>
      <c r="FI76" s="178"/>
      <c r="FJ76" s="178"/>
      <c r="FK76" s="178"/>
      <c r="FL76" s="178"/>
      <c r="FM76" s="178"/>
      <c r="FN76" s="178"/>
      <c r="FO76" s="178"/>
      <c r="FP76" s="178"/>
      <c r="FQ76" s="178"/>
      <c r="FR76" s="178"/>
      <c r="FS76" s="178"/>
      <c r="FT76" s="178"/>
      <c r="FU76" s="178"/>
      <c r="FV76" s="178"/>
      <c r="FW76" s="178"/>
      <c r="FX76" s="178"/>
      <c r="FY76" s="178"/>
      <c r="FZ76" s="178"/>
      <c r="GA76" s="178"/>
      <c r="GB76" s="178"/>
      <c r="GC76" s="178"/>
      <c r="GD76" s="178"/>
      <c r="GE76" s="178"/>
      <c r="GF76" s="178"/>
      <c r="GG76" s="178"/>
      <c r="GH76" s="178"/>
      <c r="GI76" s="178"/>
      <c r="GJ76" s="178"/>
      <c r="GK76" s="178"/>
      <c r="GL76" s="178"/>
      <c r="GM76" s="178"/>
      <c r="GN76" s="178"/>
      <c r="GO76" s="178"/>
      <c r="GP76" s="178"/>
      <c r="GQ76" s="178"/>
      <c r="GR76" s="178"/>
      <c r="GS76" s="178"/>
      <c r="GT76" s="178"/>
      <c r="GU76" s="178"/>
      <c r="GV76" s="178"/>
      <c r="GW76" s="178"/>
      <c r="GX76" s="178"/>
      <c r="GY76" s="178"/>
      <c r="GZ76" s="178"/>
      <c r="HA76" s="178"/>
      <c r="HB76" s="178"/>
      <c r="HC76" s="178"/>
      <c r="HD76" s="178"/>
      <c r="HE76" s="178"/>
      <c r="HF76" s="178"/>
      <c r="HG76" s="178"/>
      <c r="HH76" s="178"/>
      <c r="HI76" s="178"/>
      <c r="HJ76" s="178"/>
      <c r="HK76" s="178"/>
      <c r="HL76" s="178"/>
      <c r="HM76" s="178"/>
      <c r="HN76" s="178"/>
      <c r="HO76" s="178"/>
      <c r="HP76" s="178"/>
      <c r="HQ76" s="178"/>
      <c r="HR76" s="178"/>
      <c r="HS76" s="178"/>
      <c r="HT76" s="178"/>
      <c r="HU76" s="178"/>
      <c r="HV76" s="178"/>
      <c r="HW76" s="178"/>
      <c r="HX76" s="178"/>
      <c r="HY76" s="178"/>
      <c r="HZ76" s="178"/>
      <c r="IA76" s="178"/>
      <c r="IB76" s="178"/>
      <c r="IC76" s="178"/>
      <c r="ID76" s="178"/>
      <c r="IE76" s="178"/>
      <c r="IF76" s="178"/>
      <c r="IG76" s="178"/>
      <c r="IH76" s="178"/>
      <c r="II76" s="178"/>
      <c r="IJ76" s="178"/>
      <c r="IK76" s="178"/>
      <c r="IL76" s="178"/>
      <c r="IM76" s="178"/>
      <c r="IN76" s="178"/>
      <c r="IO76" s="178"/>
      <c r="IP76" s="178"/>
      <c r="IQ76" s="178"/>
      <c r="IR76" s="178"/>
      <c r="IS76" s="178"/>
      <c r="IT76" s="178"/>
      <c r="IU76" s="178"/>
      <c r="IV76" s="180"/>
    </row>
    <row r="77" spans="1:256" s="150" customFormat="1" ht="30" customHeight="1">
      <c r="D77" s="159"/>
      <c r="E77" s="145"/>
      <c r="F77" s="270"/>
      <c r="G77" s="269"/>
      <c r="H77" s="242"/>
      <c r="I77" s="171"/>
      <c r="J77" s="269"/>
      <c r="L77" s="171"/>
      <c r="M77" s="269"/>
      <c r="O77" s="171"/>
      <c r="P77" s="269"/>
      <c r="Q77" s="145"/>
      <c r="R77" s="171"/>
      <c r="S77" s="269"/>
      <c r="T77" s="145"/>
      <c r="U77" s="171"/>
      <c r="V77" s="269"/>
      <c r="W77" s="145"/>
      <c r="X77" s="171"/>
      <c r="Y77" s="269"/>
      <c r="Z77" s="145"/>
      <c r="AA77" s="171"/>
      <c r="AB77" s="269"/>
      <c r="AC77" s="243"/>
      <c r="AD77" s="145"/>
      <c r="AE77" s="192"/>
    </row>
    <row r="78" spans="1:256" s="150" customFormat="1" ht="30" customHeight="1">
      <c r="C78" s="182"/>
      <c r="D78" s="159"/>
      <c r="E78" s="145"/>
      <c r="F78" s="270"/>
      <c r="G78" s="269"/>
      <c r="H78" s="242"/>
      <c r="I78" s="171"/>
      <c r="J78" s="269"/>
      <c r="L78" s="171"/>
      <c r="M78" s="269"/>
      <c r="O78" s="171"/>
      <c r="P78" s="269"/>
      <c r="Q78" s="145"/>
      <c r="R78" s="171"/>
      <c r="S78" s="269"/>
      <c r="T78" s="145"/>
      <c r="U78" s="171"/>
      <c r="V78" s="269"/>
      <c r="W78" s="145"/>
      <c r="X78" s="171"/>
      <c r="Y78" s="269"/>
      <c r="Z78" s="145"/>
      <c r="AA78" s="171"/>
      <c r="AB78" s="269"/>
      <c r="AC78" s="243"/>
      <c r="AD78" s="145"/>
      <c r="AE78" s="192"/>
    </row>
    <row r="79" spans="1:256" s="150" customFormat="1" ht="30" customHeight="1">
      <c r="D79" s="159"/>
      <c r="E79" s="145"/>
      <c r="F79" s="266"/>
      <c r="G79" s="269"/>
      <c r="H79" s="242"/>
      <c r="I79" s="152"/>
      <c r="J79" s="269"/>
      <c r="L79" s="152"/>
      <c r="M79" s="269"/>
      <c r="O79" s="152"/>
      <c r="P79" s="269"/>
      <c r="Q79" s="145"/>
      <c r="R79" s="152"/>
      <c r="S79" s="269"/>
      <c r="T79" s="145"/>
      <c r="U79" s="152"/>
      <c r="V79" s="269"/>
      <c r="W79" s="145"/>
      <c r="X79" s="152"/>
      <c r="Y79" s="269"/>
      <c r="Z79" s="145"/>
      <c r="AA79" s="152"/>
      <c r="AB79" s="269"/>
      <c r="AC79" s="243"/>
      <c r="AD79" s="145"/>
      <c r="AE79" s="192"/>
    </row>
    <row r="80" spans="1:256" s="150" customFormat="1" ht="30" customHeight="1">
      <c r="D80" s="159"/>
      <c r="E80" s="145"/>
      <c r="F80" s="270"/>
      <c r="G80" s="269"/>
      <c r="H80" s="242"/>
      <c r="I80" s="171"/>
      <c r="J80" s="269"/>
      <c r="L80" s="171"/>
      <c r="M80" s="269"/>
      <c r="O80" s="171"/>
      <c r="P80" s="269"/>
      <c r="Q80" s="145"/>
      <c r="R80" s="171"/>
      <c r="S80" s="269"/>
      <c r="T80" s="145"/>
      <c r="U80" s="171"/>
      <c r="V80" s="269"/>
      <c r="W80" s="145"/>
      <c r="X80" s="171"/>
      <c r="Y80" s="269"/>
      <c r="Z80" s="145"/>
      <c r="AA80" s="171"/>
      <c r="AB80" s="269"/>
      <c r="AC80" s="243"/>
      <c r="AD80" s="145"/>
      <c r="AE80" s="192"/>
    </row>
    <row r="81" spans="1:32" s="150" customFormat="1" ht="30" customHeight="1">
      <c r="D81" s="159"/>
      <c r="E81" s="145"/>
      <c r="F81" s="266"/>
      <c r="G81" s="269"/>
      <c r="H81" s="242"/>
      <c r="I81" s="152"/>
      <c r="J81" s="269"/>
      <c r="L81" s="152"/>
      <c r="M81" s="269"/>
      <c r="O81" s="152"/>
      <c r="P81" s="269"/>
      <c r="Q81" s="145"/>
      <c r="R81" s="152"/>
      <c r="S81" s="269"/>
      <c r="T81" s="145"/>
      <c r="U81" s="152"/>
      <c r="V81" s="269"/>
      <c r="W81" s="145"/>
      <c r="X81" s="152"/>
      <c r="Y81" s="269"/>
      <c r="Z81" s="145"/>
      <c r="AA81" s="152"/>
      <c r="AB81" s="269"/>
      <c r="AC81" s="243"/>
      <c r="AD81" s="145"/>
      <c r="AE81" s="192"/>
    </row>
    <row r="82" spans="1:32" s="150" customFormat="1" ht="30" customHeight="1">
      <c r="D82" s="159"/>
      <c r="E82" s="145"/>
      <c r="F82" s="266"/>
      <c r="G82" s="269"/>
      <c r="H82" s="242"/>
      <c r="I82" s="152"/>
      <c r="J82" s="269"/>
      <c r="L82" s="152"/>
      <c r="M82" s="269"/>
      <c r="O82" s="152"/>
      <c r="P82" s="269"/>
      <c r="Q82" s="145"/>
      <c r="R82" s="152"/>
      <c r="S82" s="269"/>
      <c r="T82" s="145"/>
      <c r="U82" s="152"/>
      <c r="V82" s="269"/>
      <c r="W82" s="145"/>
      <c r="X82" s="152"/>
      <c r="Y82" s="269"/>
      <c r="Z82" s="145"/>
      <c r="AA82" s="152"/>
      <c r="AB82" s="269"/>
      <c r="AC82" s="243"/>
      <c r="AD82" s="145"/>
      <c r="AE82" s="192"/>
    </row>
    <row r="83" spans="1:32" s="150" customFormat="1" ht="30" customHeight="1">
      <c r="D83" s="159"/>
      <c r="E83" s="145"/>
      <c r="F83" s="266"/>
      <c r="G83" s="269"/>
      <c r="H83" s="242"/>
      <c r="I83" s="152"/>
      <c r="J83" s="269"/>
      <c r="L83" s="152"/>
      <c r="M83" s="269"/>
      <c r="O83" s="152"/>
      <c r="P83" s="269"/>
      <c r="Q83" s="145"/>
      <c r="R83" s="152"/>
      <c r="S83" s="269"/>
      <c r="T83" s="145"/>
      <c r="U83" s="152"/>
      <c r="V83" s="269"/>
      <c r="W83" s="145"/>
      <c r="X83" s="152"/>
      <c r="Y83" s="269"/>
      <c r="Z83" s="145"/>
      <c r="AA83" s="152"/>
      <c r="AB83" s="269"/>
      <c r="AC83" s="243"/>
      <c r="AD83" s="145"/>
      <c r="AE83" s="192"/>
    </row>
    <row r="84" spans="1:32" s="150" customFormat="1" ht="30" customHeight="1">
      <c r="D84" s="159"/>
      <c r="E84" s="145"/>
      <c r="F84" s="266"/>
      <c r="G84" s="269"/>
      <c r="H84" s="242"/>
      <c r="I84" s="152"/>
      <c r="J84" s="269"/>
      <c r="L84" s="152"/>
      <c r="M84" s="269"/>
      <c r="O84" s="152"/>
      <c r="P84" s="269"/>
      <c r="Q84" s="145"/>
      <c r="R84" s="152"/>
      <c r="S84" s="269"/>
      <c r="T84" s="145"/>
      <c r="U84" s="152"/>
      <c r="V84" s="269"/>
      <c r="W84" s="145"/>
      <c r="X84" s="152"/>
      <c r="Y84" s="269"/>
      <c r="Z84" s="145"/>
      <c r="AA84" s="152"/>
      <c r="AB84" s="269"/>
      <c r="AC84" s="243"/>
      <c r="AD84" s="145"/>
      <c r="AE84" s="192"/>
    </row>
    <row r="85" spans="1:32" s="150" customFormat="1" ht="30" customHeight="1">
      <c r="D85" s="159"/>
      <c r="E85" s="145"/>
      <c r="F85" s="266"/>
      <c r="G85" s="269"/>
      <c r="H85" s="242"/>
      <c r="I85" s="152"/>
      <c r="J85" s="269"/>
      <c r="L85" s="152"/>
      <c r="M85" s="269"/>
      <c r="O85" s="152"/>
      <c r="P85" s="269"/>
      <c r="Q85" s="145"/>
      <c r="R85" s="152"/>
      <c r="S85" s="269"/>
      <c r="T85" s="145"/>
      <c r="U85" s="152"/>
      <c r="V85" s="269"/>
      <c r="W85" s="145"/>
      <c r="X85" s="152"/>
      <c r="Y85" s="269"/>
      <c r="Z85" s="145"/>
      <c r="AA85" s="152"/>
      <c r="AB85" s="269"/>
      <c r="AC85" s="243"/>
      <c r="AD85" s="145"/>
      <c r="AE85" s="192"/>
    </row>
    <row r="86" spans="1:32" s="150" customFormat="1" ht="30" customHeight="1">
      <c r="D86" s="159"/>
      <c r="E86" s="145"/>
      <c r="F86" s="266"/>
      <c r="G86" s="269"/>
      <c r="H86" s="242"/>
      <c r="I86" s="152"/>
      <c r="J86" s="269"/>
      <c r="L86" s="152"/>
      <c r="M86" s="269"/>
      <c r="O86" s="152"/>
      <c r="P86" s="269"/>
      <c r="Q86" s="145"/>
      <c r="R86" s="152"/>
      <c r="S86" s="269"/>
      <c r="T86" s="145"/>
      <c r="U86" s="152"/>
      <c r="V86" s="269"/>
      <c r="W86" s="145"/>
      <c r="X86" s="152"/>
      <c r="Y86" s="269"/>
      <c r="Z86" s="145"/>
      <c r="AA86" s="152"/>
      <c r="AB86" s="269"/>
      <c r="AC86" s="243"/>
      <c r="AD86" s="145"/>
      <c r="AE86" s="192"/>
    </row>
    <row r="87" spans="1:32" s="150" customFormat="1" ht="30" customHeight="1">
      <c r="A87" s="350"/>
      <c r="B87" s="351"/>
      <c r="C87" s="351"/>
      <c r="D87" s="161"/>
      <c r="E87" s="162"/>
      <c r="F87" s="267"/>
      <c r="G87" s="164"/>
      <c r="H87" s="268"/>
      <c r="I87" s="163"/>
      <c r="J87" s="164"/>
      <c r="K87" s="268"/>
      <c r="L87" s="163"/>
      <c r="M87" s="164"/>
      <c r="N87" s="268"/>
      <c r="O87" s="163"/>
      <c r="P87" s="164"/>
      <c r="Q87" s="165"/>
      <c r="R87" s="163"/>
      <c r="S87" s="164"/>
      <c r="T87" s="164"/>
      <c r="U87" s="163"/>
      <c r="V87" s="164"/>
      <c r="W87" s="164"/>
      <c r="X87" s="163"/>
      <c r="Y87" s="164"/>
      <c r="Z87" s="164"/>
      <c r="AA87" s="163"/>
      <c r="AB87" s="164"/>
      <c r="AC87" s="165"/>
      <c r="AD87" s="162"/>
      <c r="AE87" s="163"/>
      <c r="AF87" s="174"/>
    </row>
    <row r="88" spans="1:32" s="150" customFormat="1" ht="30" customHeight="1">
      <c r="A88" s="170"/>
      <c r="E88" s="145"/>
      <c r="F88" s="266"/>
      <c r="G88" s="160"/>
      <c r="H88" s="242"/>
      <c r="I88" s="152"/>
      <c r="J88" s="160"/>
      <c r="L88" s="152"/>
      <c r="M88" s="160"/>
      <c r="O88" s="152"/>
      <c r="P88" s="160"/>
      <c r="Q88" s="201"/>
      <c r="R88" s="152"/>
      <c r="S88" s="160"/>
      <c r="T88" s="201"/>
      <c r="U88" s="152"/>
      <c r="V88" s="160"/>
      <c r="W88" s="201"/>
      <c r="X88" s="152"/>
      <c r="Y88" s="160"/>
      <c r="Z88" s="145"/>
      <c r="AA88" s="152"/>
      <c r="AB88" s="160"/>
      <c r="AC88" s="243"/>
      <c r="AD88" s="145"/>
      <c r="AE88" s="190"/>
    </row>
    <row r="89" spans="1:32" s="150" customFormat="1" ht="30" customHeight="1">
      <c r="A89" s="343"/>
      <c r="B89" s="344"/>
      <c r="E89" s="145"/>
      <c r="F89" s="266"/>
      <c r="G89" s="160"/>
      <c r="H89" s="242"/>
      <c r="I89" s="152"/>
      <c r="J89" s="160"/>
      <c r="L89" s="152"/>
      <c r="M89" s="160"/>
      <c r="O89" s="152"/>
      <c r="P89" s="160"/>
      <c r="Q89" s="201"/>
      <c r="R89" s="152"/>
      <c r="S89" s="160"/>
      <c r="T89" s="201"/>
      <c r="U89" s="152"/>
      <c r="V89" s="160"/>
      <c r="W89" s="201"/>
      <c r="X89" s="152"/>
      <c r="Y89" s="160"/>
      <c r="Z89" s="145"/>
      <c r="AA89" s="152"/>
      <c r="AB89" s="160"/>
      <c r="AC89" s="243"/>
      <c r="AD89" s="145"/>
      <c r="AE89" s="190"/>
    </row>
    <row r="90" spans="1:32" s="150" customFormat="1" ht="30" customHeight="1">
      <c r="A90" s="170"/>
      <c r="D90" s="159"/>
      <c r="E90" s="145"/>
      <c r="F90" s="266"/>
      <c r="G90" s="269"/>
      <c r="H90" s="242"/>
      <c r="I90" s="152"/>
      <c r="J90" s="269"/>
      <c r="L90" s="152"/>
      <c r="M90" s="269"/>
      <c r="O90" s="152"/>
      <c r="P90" s="269"/>
      <c r="Q90" s="145"/>
      <c r="R90" s="152"/>
      <c r="S90" s="269"/>
      <c r="T90" s="145"/>
      <c r="U90" s="152"/>
      <c r="V90" s="269"/>
      <c r="W90" s="145"/>
      <c r="X90" s="152"/>
      <c r="Y90" s="269"/>
      <c r="Z90" s="145"/>
      <c r="AA90" s="152"/>
      <c r="AB90" s="269"/>
      <c r="AC90" s="243"/>
      <c r="AD90" s="145"/>
      <c r="AE90" s="192"/>
    </row>
    <row r="91" spans="1:32" s="150" customFormat="1" ht="30" customHeight="1">
      <c r="A91" s="170"/>
      <c r="D91" s="159"/>
      <c r="E91" s="145"/>
      <c r="F91" s="270"/>
      <c r="G91" s="269"/>
      <c r="H91" s="242"/>
      <c r="I91" s="171"/>
      <c r="J91" s="269"/>
      <c r="L91" s="171"/>
      <c r="M91" s="269"/>
      <c r="O91" s="171"/>
      <c r="P91" s="269"/>
      <c r="Q91" s="145"/>
      <c r="R91" s="171"/>
      <c r="S91" s="269"/>
      <c r="T91" s="145"/>
      <c r="U91" s="171"/>
      <c r="V91" s="269"/>
      <c r="W91" s="145"/>
      <c r="X91" s="171"/>
      <c r="Y91" s="269"/>
      <c r="Z91" s="145"/>
      <c r="AA91" s="171"/>
      <c r="AB91" s="269"/>
      <c r="AC91" s="243"/>
      <c r="AD91" s="145"/>
      <c r="AE91" s="192"/>
    </row>
    <row r="92" spans="1:32" s="150" customFormat="1" ht="30" customHeight="1">
      <c r="A92" s="170"/>
      <c r="D92" s="159"/>
      <c r="E92" s="145"/>
      <c r="F92" s="270"/>
      <c r="G92" s="269"/>
      <c r="H92" s="242"/>
      <c r="I92" s="171"/>
      <c r="J92" s="269"/>
      <c r="L92" s="171"/>
      <c r="M92" s="269"/>
      <c r="O92" s="171"/>
      <c r="P92" s="269"/>
      <c r="Q92" s="145"/>
      <c r="R92" s="171"/>
      <c r="S92" s="269"/>
      <c r="T92" s="145"/>
      <c r="U92" s="171"/>
      <c r="V92" s="269"/>
      <c r="W92" s="145"/>
      <c r="X92" s="171"/>
      <c r="Y92" s="269"/>
      <c r="Z92" s="145"/>
      <c r="AA92" s="171"/>
      <c r="AB92" s="269"/>
      <c r="AC92" s="243"/>
      <c r="AD92" s="145"/>
      <c r="AE92" s="192"/>
    </row>
    <row r="93" spans="1:32" s="183" customFormat="1" ht="30" customHeight="1">
      <c r="A93" s="170"/>
      <c r="B93" s="178"/>
      <c r="C93" s="178"/>
      <c r="D93" s="159"/>
      <c r="E93" s="145"/>
      <c r="F93" s="270"/>
      <c r="G93" s="269"/>
      <c r="H93" s="242"/>
      <c r="I93" s="171"/>
      <c r="J93" s="269"/>
      <c r="K93" s="178"/>
      <c r="L93" s="171"/>
      <c r="M93" s="269"/>
      <c r="N93" s="178"/>
      <c r="O93" s="171"/>
      <c r="P93" s="269"/>
      <c r="Q93" s="145"/>
      <c r="R93" s="171"/>
      <c r="S93" s="269"/>
      <c r="T93" s="145"/>
      <c r="U93" s="171"/>
      <c r="V93" s="269"/>
      <c r="W93" s="145"/>
      <c r="X93" s="171"/>
      <c r="Y93" s="269"/>
      <c r="Z93" s="145"/>
      <c r="AA93" s="171"/>
      <c r="AB93" s="269"/>
      <c r="AC93" s="243"/>
      <c r="AD93" s="145"/>
      <c r="AE93" s="192"/>
      <c r="AF93" s="178"/>
    </row>
    <row r="94" spans="1:32" s="185" customFormat="1" ht="30" customHeight="1">
      <c r="A94" s="170"/>
      <c r="B94" s="178"/>
      <c r="C94" s="178"/>
      <c r="D94" s="159"/>
      <c r="E94" s="145"/>
      <c r="F94" s="270"/>
      <c r="G94" s="269"/>
      <c r="H94" s="242"/>
      <c r="I94" s="171"/>
      <c r="J94" s="269"/>
      <c r="K94" s="178"/>
      <c r="L94" s="171"/>
      <c r="M94" s="269"/>
      <c r="N94" s="178"/>
      <c r="O94" s="171"/>
      <c r="P94" s="269"/>
      <c r="Q94" s="145"/>
      <c r="R94" s="171"/>
      <c r="S94" s="269"/>
      <c r="T94" s="145"/>
      <c r="U94" s="171"/>
      <c r="V94" s="269"/>
      <c r="W94" s="145"/>
      <c r="X94" s="171"/>
      <c r="Y94" s="269"/>
      <c r="Z94" s="145"/>
      <c r="AA94" s="171"/>
      <c r="AB94" s="269"/>
      <c r="AC94" s="243"/>
      <c r="AD94" s="145"/>
      <c r="AE94" s="192"/>
      <c r="AF94" s="178"/>
    </row>
    <row r="95" spans="1:32" s="150" customFormat="1" ht="30" customHeight="1">
      <c r="A95" s="170"/>
      <c r="D95" s="159"/>
      <c r="E95" s="145"/>
      <c r="F95" s="270"/>
      <c r="G95" s="269"/>
      <c r="H95" s="242"/>
      <c r="I95" s="171"/>
      <c r="J95" s="269"/>
      <c r="L95" s="171"/>
      <c r="M95" s="269"/>
      <c r="O95" s="171"/>
      <c r="P95" s="269"/>
      <c r="Q95" s="145"/>
      <c r="R95" s="171"/>
      <c r="S95" s="269"/>
      <c r="T95" s="145"/>
      <c r="U95" s="171"/>
      <c r="V95" s="269"/>
      <c r="W95" s="145"/>
      <c r="X95" s="171"/>
      <c r="Y95" s="269"/>
      <c r="Z95" s="145"/>
      <c r="AA95" s="171"/>
      <c r="AB95" s="269"/>
      <c r="AC95" s="243"/>
      <c r="AD95" s="145"/>
      <c r="AE95" s="192"/>
    </row>
    <row r="96" spans="1:32" s="150" customFormat="1" ht="30" customHeight="1">
      <c r="A96" s="170"/>
      <c r="D96" s="159"/>
      <c r="E96" s="145"/>
      <c r="F96" s="270"/>
      <c r="G96" s="269"/>
      <c r="H96" s="242"/>
      <c r="I96" s="171"/>
      <c r="J96" s="269"/>
      <c r="L96" s="171"/>
      <c r="M96" s="269"/>
      <c r="O96" s="171"/>
      <c r="P96" s="269"/>
      <c r="Q96" s="145"/>
      <c r="R96" s="171"/>
      <c r="S96" s="269"/>
      <c r="T96" s="145"/>
      <c r="U96" s="171"/>
      <c r="V96" s="269"/>
      <c r="W96" s="145"/>
      <c r="X96" s="171"/>
      <c r="Y96" s="269"/>
      <c r="Z96" s="145"/>
      <c r="AA96" s="171"/>
      <c r="AB96" s="269"/>
      <c r="AC96" s="243"/>
      <c r="AD96" s="145"/>
      <c r="AE96" s="192"/>
    </row>
    <row r="97" spans="1:32" s="150" customFormat="1" ht="30" customHeight="1">
      <c r="A97" s="350"/>
      <c r="B97" s="351"/>
      <c r="C97" s="351"/>
      <c r="D97" s="161"/>
      <c r="E97" s="162"/>
      <c r="F97" s="267"/>
      <c r="G97" s="164"/>
      <c r="H97" s="268"/>
      <c r="I97" s="163"/>
      <c r="J97" s="164"/>
      <c r="K97" s="268"/>
      <c r="L97" s="163"/>
      <c r="M97" s="164"/>
      <c r="N97" s="268"/>
      <c r="O97" s="163"/>
      <c r="P97" s="164"/>
      <c r="Q97" s="165"/>
      <c r="R97" s="163"/>
      <c r="S97" s="164"/>
      <c r="T97" s="164"/>
      <c r="U97" s="163"/>
      <c r="V97" s="164"/>
      <c r="W97" s="164"/>
      <c r="X97" s="163"/>
      <c r="Y97" s="164"/>
      <c r="Z97" s="164"/>
      <c r="AA97" s="163"/>
      <c r="AB97" s="164"/>
      <c r="AC97" s="165"/>
      <c r="AD97" s="162"/>
      <c r="AE97" s="162"/>
      <c r="AF97" s="195"/>
    </row>
    <row r="98" spans="1:32" s="150" customFormat="1" ht="30" customHeight="1">
      <c r="A98" s="170"/>
      <c r="E98" s="145"/>
      <c r="F98" s="266"/>
      <c r="G98" s="160"/>
      <c r="H98" s="242"/>
      <c r="I98" s="152"/>
      <c r="J98" s="160"/>
      <c r="L98" s="152"/>
      <c r="M98" s="160"/>
      <c r="O98" s="152"/>
      <c r="P98" s="160"/>
      <c r="Q98" s="201"/>
      <c r="R98" s="152"/>
      <c r="S98" s="160"/>
      <c r="T98" s="201"/>
      <c r="U98" s="152"/>
      <c r="V98" s="160"/>
      <c r="W98" s="201"/>
      <c r="X98" s="152"/>
      <c r="Y98" s="160"/>
      <c r="Z98" s="145"/>
      <c r="AA98" s="152"/>
      <c r="AB98" s="160"/>
      <c r="AC98" s="243"/>
      <c r="AD98" s="145"/>
      <c r="AE98" s="190"/>
      <c r="AF98" s="271"/>
    </row>
    <row r="99" spans="1:32" s="150" customFormat="1" ht="30" customHeight="1">
      <c r="A99" s="343"/>
      <c r="B99" s="344"/>
      <c r="E99" s="145"/>
      <c r="F99" s="266"/>
      <c r="G99" s="160"/>
      <c r="H99" s="242"/>
      <c r="I99" s="152"/>
      <c r="J99" s="160"/>
      <c r="L99" s="152"/>
      <c r="M99" s="160"/>
      <c r="O99" s="152"/>
      <c r="P99" s="160"/>
      <c r="Q99" s="201"/>
      <c r="R99" s="152"/>
      <c r="S99" s="160"/>
      <c r="T99" s="201"/>
      <c r="U99" s="152"/>
      <c r="V99" s="160"/>
      <c r="W99" s="201"/>
      <c r="X99" s="152"/>
      <c r="Y99" s="160"/>
      <c r="Z99" s="145"/>
      <c r="AA99" s="152"/>
      <c r="AB99" s="160"/>
      <c r="AC99" s="243"/>
      <c r="AD99" s="145"/>
      <c r="AE99" s="190"/>
    </row>
    <row r="100" spans="1:32" s="150" customFormat="1" ht="30" customHeight="1">
      <c r="A100" s="170"/>
      <c r="D100" s="159"/>
      <c r="E100" s="145"/>
      <c r="F100" s="266"/>
      <c r="G100" s="160"/>
      <c r="H100" s="242"/>
      <c r="I100" s="152"/>
      <c r="J100" s="160"/>
      <c r="L100" s="152"/>
      <c r="M100" s="160"/>
      <c r="O100" s="152"/>
      <c r="P100" s="160"/>
      <c r="Q100" s="201"/>
      <c r="R100" s="152"/>
      <c r="S100" s="160"/>
      <c r="T100" s="201"/>
      <c r="U100" s="152"/>
      <c r="V100" s="160"/>
      <c r="W100" s="201"/>
      <c r="X100" s="152"/>
      <c r="Y100" s="160"/>
      <c r="Z100" s="145"/>
      <c r="AA100" s="152"/>
      <c r="AB100" s="160"/>
      <c r="AC100" s="243"/>
      <c r="AD100" s="145"/>
      <c r="AE100" s="272"/>
    </row>
    <row r="101" spans="1:32" s="150" customFormat="1" ht="30" customHeight="1">
      <c r="A101" s="170"/>
      <c r="D101" s="159"/>
      <c r="E101" s="145"/>
      <c r="F101" s="270"/>
      <c r="G101" s="160"/>
      <c r="H101" s="242"/>
      <c r="I101" s="171"/>
      <c r="J101" s="160"/>
      <c r="L101" s="171"/>
      <c r="M101" s="160"/>
      <c r="O101" s="171"/>
      <c r="P101" s="160"/>
      <c r="Q101" s="201"/>
      <c r="R101" s="171"/>
      <c r="S101" s="160"/>
      <c r="T101" s="201"/>
      <c r="U101" s="171"/>
      <c r="V101" s="160"/>
      <c r="W101" s="201"/>
      <c r="X101" s="171"/>
      <c r="Y101" s="160"/>
      <c r="Z101" s="145"/>
      <c r="AA101" s="171"/>
      <c r="AB101" s="160"/>
      <c r="AC101" s="243"/>
      <c r="AD101" s="145"/>
      <c r="AE101" s="272"/>
    </row>
    <row r="102" spans="1:32" s="150" customFormat="1" ht="30" customHeight="1">
      <c r="A102" s="170"/>
      <c r="D102" s="159"/>
      <c r="E102" s="145"/>
      <c r="F102" s="270"/>
      <c r="G102" s="160"/>
      <c r="H102" s="242"/>
      <c r="I102" s="171"/>
      <c r="J102" s="160"/>
      <c r="L102" s="171"/>
      <c r="M102" s="160"/>
      <c r="O102" s="171"/>
      <c r="P102" s="160"/>
      <c r="Q102" s="201"/>
      <c r="R102" s="171"/>
      <c r="S102" s="160"/>
      <c r="T102" s="201"/>
      <c r="U102" s="171"/>
      <c r="V102" s="160"/>
      <c r="W102" s="201"/>
      <c r="X102" s="171"/>
      <c r="Y102" s="160"/>
      <c r="Z102" s="145"/>
      <c r="AA102" s="171"/>
      <c r="AB102" s="160"/>
      <c r="AC102" s="243"/>
      <c r="AD102" s="145"/>
      <c r="AE102" s="272"/>
    </row>
    <row r="103" spans="1:32" s="150" customFormat="1" ht="30" customHeight="1">
      <c r="A103" s="170"/>
      <c r="D103" s="159"/>
      <c r="E103" s="145"/>
      <c r="F103" s="270"/>
      <c r="G103" s="160"/>
      <c r="H103" s="242"/>
      <c r="I103" s="171"/>
      <c r="J103" s="160"/>
      <c r="L103" s="171"/>
      <c r="M103" s="160"/>
      <c r="O103" s="171"/>
      <c r="P103" s="160"/>
      <c r="Q103" s="201"/>
      <c r="R103" s="171"/>
      <c r="S103" s="160"/>
      <c r="T103" s="201"/>
      <c r="U103" s="171"/>
      <c r="V103" s="160"/>
      <c r="W103" s="201"/>
      <c r="X103" s="171"/>
      <c r="Y103" s="160"/>
      <c r="Z103" s="145"/>
      <c r="AA103" s="171"/>
      <c r="AB103" s="160"/>
      <c r="AC103" s="243"/>
      <c r="AD103" s="145"/>
      <c r="AE103" s="272"/>
    </row>
    <row r="104" spans="1:32" s="150" customFormat="1" ht="30" customHeight="1">
      <c r="A104" s="170"/>
      <c r="D104" s="159"/>
      <c r="E104" s="145"/>
      <c r="F104" s="266"/>
      <c r="G104" s="160"/>
      <c r="H104" s="242"/>
      <c r="I104" s="152"/>
      <c r="J104" s="160"/>
      <c r="L104" s="152"/>
      <c r="M104" s="160"/>
      <c r="O104" s="152"/>
      <c r="P104" s="160"/>
      <c r="Q104" s="201"/>
      <c r="R104" s="152"/>
      <c r="S104" s="160"/>
      <c r="T104" s="201"/>
      <c r="U104" s="152"/>
      <c r="V104" s="160"/>
      <c r="W104" s="201"/>
      <c r="X104" s="152"/>
      <c r="Y104" s="160"/>
      <c r="Z104" s="145"/>
      <c r="AA104" s="152"/>
      <c r="AB104" s="160"/>
      <c r="AC104" s="243"/>
      <c r="AD104" s="145"/>
      <c r="AE104" s="272"/>
    </row>
    <row r="105" spans="1:32" s="150" customFormat="1" ht="30" customHeight="1">
      <c r="A105" s="170"/>
      <c r="D105" s="159"/>
      <c r="E105" s="145"/>
      <c r="F105" s="270"/>
      <c r="G105" s="160"/>
      <c r="H105" s="242"/>
      <c r="I105" s="171"/>
      <c r="J105" s="160"/>
      <c r="L105" s="171"/>
      <c r="M105" s="160"/>
      <c r="O105" s="171"/>
      <c r="P105" s="160"/>
      <c r="Q105" s="201"/>
      <c r="R105" s="171"/>
      <c r="S105" s="160"/>
      <c r="T105" s="201"/>
      <c r="U105" s="171"/>
      <c r="V105" s="160"/>
      <c r="W105" s="201"/>
      <c r="X105" s="171"/>
      <c r="Y105" s="160"/>
      <c r="Z105" s="145"/>
      <c r="AA105" s="171"/>
      <c r="AB105" s="160"/>
      <c r="AC105" s="243"/>
      <c r="AD105" s="145"/>
      <c r="AE105" s="272"/>
    </row>
    <row r="106" spans="1:32" s="176" customFormat="1" ht="30" customHeight="1">
      <c r="A106" s="170"/>
      <c r="B106" s="178"/>
      <c r="C106" s="178"/>
      <c r="D106" s="159"/>
      <c r="E106" s="145"/>
      <c r="F106" s="270"/>
      <c r="G106" s="160"/>
      <c r="H106" s="242"/>
      <c r="I106" s="171"/>
      <c r="J106" s="160"/>
      <c r="K106" s="178"/>
      <c r="L106" s="171"/>
      <c r="M106" s="160"/>
      <c r="N106" s="178"/>
      <c r="O106" s="171"/>
      <c r="P106" s="160"/>
      <c r="Q106" s="201"/>
      <c r="R106" s="171"/>
      <c r="S106" s="160"/>
      <c r="T106" s="201"/>
      <c r="U106" s="171"/>
      <c r="V106" s="160"/>
      <c r="W106" s="201"/>
      <c r="X106" s="171"/>
      <c r="Y106" s="160"/>
      <c r="Z106" s="145"/>
      <c r="AA106" s="171"/>
      <c r="AB106" s="160"/>
      <c r="AC106" s="243"/>
      <c r="AD106" s="145"/>
      <c r="AE106" s="272"/>
      <c r="AF106" s="178"/>
    </row>
    <row r="107" spans="1:32" s="176" customFormat="1" ht="30" customHeight="1">
      <c r="A107" s="345"/>
      <c r="B107" s="346"/>
      <c r="C107" s="346"/>
      <c r="D107" s="189"/>
      <c r="E107" s="190"/>
      <c r="F107" s="267"/>
      <c r="G107" s="164"/>
      <c r="H107" s="268"/>
      <c r="I107" s="163"/>
      <c r="J107" s="164"/>
      <c r="K107" s="195"/>
      <c r="L107" s="163"/>
      <c r="M107" s="164"/>
      <c r="N107" s="195"/>
      <c r="O107" s="163"/>
      <c r="P107" s="164"/>
      <c r="Q107" s="243"/>
      <c r="R107" s="163"/>
      <c r="S107" s="164"/>
      <c r="T107" s="273"/>
      <c r="U107" s="163"/>
      <c r="V107" s="164"/>
      <c r="W107" s="273"/>
      <c r="X107" s="163"/>
      <c r="Y107" s="164"/>
      <c r="Z107" s="273"/>
      <c r="AA107" s="163"/>
      <c r="AB107" s="164"/>
      <c r="AC107" s="243"/>
      <c r="AD107" s="190"/>
      <c r="AE107" s="190"/>
    </row>
    <row r="108" spans="1:32" s="176" customFormat="1" ht="30" customHeight="1">
      <c r="A108" s="345"/>
      <c r="B108" s="346"/>
      <c r="C108" s="346"/>
      <c r="D108" s="193"/>
      <c r="E108" s="190"/>
      <c r="F108" s="267"/>
      <c r="G108" s="163"/>
      <c r="H108" s="268"/>
      <c r="I108" s="163"/>
      <c r="J108" s="163"/>
      <c r="K108" s="195"/>
      <c r="L108" s="163"/>
      <c r="M108" s="163"/>
      <c r="N108" s="195"/>
      <c r="O108" s="163"/>
      <c r="P108" s="163"/>
      <c r="Q108" s="165"/>
      <c r="R108" s="163"/>
      <c r="S108" s="163"/>
      <c r="T108" s="163"/>
      <c r="U108" s="163"/>
      <c r="V108" s="163"/>
      <c r="W108" s="163"/>
      <c r="X108" s="163"/>
      <c r="Y108" s="163"/>
      <c r="Z108" s="163"/>
      <c r="AA108" s="163"/>
      <c r="AB108" s="163"/>
      <c r="AC108" s="190"/>
      <c r="AD108" s="190"/>
      <c r="AE108" s="190"/>
    </row>
    <row r="109" spans="1:32" s="176" customFormat="1" ht="30" customHeight="1">
      <c r="A109" s="194"/>
      <c r="B109" s="195"/>
      <c r="C109" s="195"/>
      <c r="D109" s="193"/>
      <c r="E109" s="190"/>
      <c r="F109" s="267"/>
      <c r="G109" s="163"/>
      <c r="H109" s="268"/>
      <c r="I109" s="163"/>
      <c r="J109" s="163"/>
      <c r="K109" s="195"/>
      <c r="L109" s="163"/>
      <c r="M109" s="163"/>
      <c r="N109" s="195"/>
      <c r="O109" s="163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  <c r="Z109" s="163"/>
      <c r="AA109" s="163"/>
      <c r="AB109" s="163"/>
      <c r="AC109" s="190"/>
      <c r="AD109" s="190"/>
      <c r="AE109" s="190"/>
    </row>
    <row r="110" spans="1:32" s="150" customFormat="1" ht="30" customHeight="1">
      <c r="A110" s="194"/>
      <c r="B110" s="195"/>
      <c r="C110" s="195"/>
      <c r="D110" s="193"/>
      <c r="E110" s="190"/>
      <c r="F110" s="267"/>
      <c r="G110" s="163"/>
      <c r="H110" s="268"/>
      <c r="I110" s="163"/>
      <c r="J110" s="163"/>
      <c r="K110" s="195"/>
      <c r="L110" s="163"/>
      <c r="M110" s="163"/>
      <c r="N110" s="195"/>
      <c r="O110" s="163"/>
      <c r="P110" s="163"/>
      <c r="Q110" s="163"/>
      <c r="R110" s="163"/>
      <c r="S110" s="163"/>
      <c r="T110" s="163"/>
      <c r="U110" s="163"/>
      <c r="V110" s="163"/>
      <c r="W110" s="163"/>
      <c r="X110" s="163"/>
      <c r="Y110" s="163"/>
      <c r="Z110" s="163"/>
      <c r="AA110" s="163"/>
      <c r="AB110" s="163"/>
      <c r="AC110" s="190"/>
      <c r="AD110" s="190"/>
      <c r="AE110" s="190"/>
      <c r="AF110" s="174"/>
    </row>
    <row r="111" spans="1:32" s="150" customFormat="1" ht="30" customHeight="1">
      <c r="A111" s="343"/>
      <c r="B111" s="344"/>
      <c r="E111" s="145"/>
      <c r="F111" s="266"/>
      <c r="G111" s="160"/>
      <c r="H111" s="242"/>
      <c r="I111" s="152"/>
      <c r="J111" s="160"/>
      <c r="L111" s="152"/>
      <c r="M111" s="160"/>
      <c r="O111" s="152"/>
      <c r="P111" s="160"/>
      <c r="Q111" s="201"/>
      <c r="R111" s="152"/>
      <c r="S111" s="160"/>
      <c r="T111" s="201"/>
      <c r="U111" s="152"/>
      <c r="V111" s="160"/>
      <c r="W111" s="201"/>
      <c r="X111" s="152"/>
      <c r="Y111" s="160"/>
      <c r="Z111" s="145"/>
      <c r="AA111" s="152"/>
      <c r="AB111" s="160"/>
      <c r="AC111" s="274"/>
      <c r="AD111" s="275"/>
      <c r="AE111" s="276"/>
    </row>
    <row r="112" spans="1:32" s="150" customFormat="1" ht="30" customHeight="1">
      <c r="A112" s="170"/>
      <c r="D112" s="159"/>
      <c r="E112" s="145"/>
      <c r="F112" s="266"/>
      <c r="G112" s="152"/>
      <c r="H112" s="242"/>
      <c r="I112" s="152"/>
      <c r="J112" s="152"/>
      <c r="L112" s="152"/>
      <c r="M112" s="152"/>
      <c r="O112" s="152"/>
      <c r="P112" s="152"/>
      <c r="Q112" s="93"/>
      <c r="R112" s="152"/>
      <c r="S112" s="152"/>
      <c r="T112" s="93"/>
      <c r="U112" s="152"/>
      <c r="V112" s="152"/>
      <c r="W112" s="93"/>
      <c r="X112" s="152"/>
      <c r="Y112" s="152"/>
      <c r="Z112" s="93"/>
      <c r="AA112" s="152"/>
      <c r="AB112" s="152"/>
      <c r="AC112" s="243"/>
      <c r="AD112" s="145"/>
      <c r="AE112" s="198"/>
    </row>
    <row r="113" spans="1:31" s="150" customFormat="1" ht="30" customHeight="1">
      <c r="A113" s="170"/>
      <c r="D113" s="159"/>
      <c r="E113" s="145"/>
      <c r="F113" s="266"/>
      <c r="G113" s="152"/>
      <c r="H113" s="242"/>
      <c r="I113" s="152"/>
      <c r="J113" s="152"/>
      <c r="L113" s="152"/>
      <c r="M113" s="152"/>
      <c r="O113" s="152"/>
      <c r="P113" s="152"/>
      <c r="Q113" s="93"/>
      <c r="R113" s="152"/>
      <c r="S113" s="152"/>
      <c r="T113" s="93"/>
      <c r="U113" s="152"/>
      <c r="V113" s="152"/>
      <c r="W113" s="93"/>
      <c r="X113" s="152"/>
      <c r="Y113" s="152"/>
      <c r="Z113" s="93"/>
      <c r="AA113" s="152"/>
      <c r="AB113" s="152"/>
      <c r="AC113" s="243"/>
      <c r="AD113" s="145"/>
      <c r="AE113" s="198"/>
    </row>
    <row r="114" spans="1:31" s="150" customFormat="1" ht="30" customHeight="1">
      <c r="A114" s="170"/>
      <c r="D114" s="159"/>
      <c r="E114" s="145"/>
      <c r="F114" s="266"/>
      <c r="G114" s="152"/>
      <c r="H114" s="242"/>
      <c r="I114" s="152"/>
      <c r="J114" s="152"/>
      <c r="L114" s="152"/>
      <c r="M114" s="152"/>
      <c r="O114" s="152"/>
      <c r="P114" s="152"/>
      <c r="Q114" s="93"/>
      <c r="R114" s="152"/>
      <c r="S114" s="152"/>
      <c r="T114" s="93"/>
      <c r="U114" s="152"/>
      <c r="V114" s="152"/>
      <c r="W114" s="93"/>
      <c r="X114" s="152"/>
      <c r="Y114" s="152"/>
      <c r="Z114" s="93"/>
      <c r="AA114" s="152"/>
      <c r="AB114" s="152"/>
      <c r="AC114" s="243"/>
      <c r="AD114" s="145"/>
      <c r="AE114" s="198"/>
    </row>
    <row r="115" spans="1:31" s="150" customFormat="1" ht="30" customHeight="1">
      <c r="A115" s="170"/>
      <c r="D115" s="159"/>
      <c r="E115" s="145"/>
      <c r="F115" s="266"/>
      <c r="G115" s="152"/>
      <c r="H115" s="242"/>
      <c r="I115" s="152"/>
      <c r="J115" s="152"/>
      <c r="L115" s="152"/>
      <c r="M115" s="152"/>
      <c r="O115" s="152"/>
      <c r="P115" s="152"/>
      <c r="Q115" s="93"/>
      <c r="R115" s="152"/>
      <c r="S115" s="152"/>
      <c r="T115" s="93"/>
      <c r="U115" s="152"/>
      <c r="V115" s="152"/>
      <c r="W115" s="93"/>
      <c r="X115" s="152"/>
      <c r="Y115" s="152"/>
      <c r="Z115" s="93"/>
      <c r="AA115" s="152"/>
      <c r="AB115" s="152"/>
      <c r="AC115" s="243"/>
      <c r="AD115" s="145"/>
      <c r="AE115" s="198"/>
    </row>
    <row r="116" spans="1:31" s="150" customFormat="1" ht="30" customHeight="1">
      <c r="A116" s="170"/>
      <c r="D116" s="159"/>
      <c r="E116" s="145"/>
      <c r="F116" s="266"/>
      <c r="G116" s="152"/>
      <c r="H116" s="242"/>
      <c r="I116" s="152"/>
      <c r="J116" s="152"/>
      <c r="L116" s="152"/>
      <c r="M116" s="152"/>
      <c r="O116" s="152"/>
      <c r="P116" s="152"/>
      <c r="Q116" s="93"/>
      <c r="R116" s="152"/>
      <c r="S116" s="152"/>
      <c r="T116" s="93"/>
      <c r="U116" s="152"/>
      <c r="V116" s="152"/>
      <c r="W116" s="93"/>
      <c r="X116" s="152"/>
      <c r="Y116" s="152"/>
      <c r="Z116" s="93"/>
      <c r="AA116" s="152"/>
      <c r="AB116" s="152"/>
      <c r="AC116" s="243"/>
      <c r="AD116" s="145"/>
      <c r="AE116" s="198"/>
    </row>
    <row r="117" spans="1:31" s="150" customFormat="1" ht="30" customHeight="1">
      <c r="D117" s="159"/>
      <c r="E117" s="145"/>
      <c r="F117" s="266"/>
      <c r="G117" s="152"/>
      <c r="H117" s="242"/>
      <c r="I117" s="152"/>
      <c r="J117" s="152"/>
      <c r="L117" s="152"/>
      <c r="M117" s="152"/>
      <c r="O117" s="152"/>
      <c r="P117" s="152"/>
      <c r="Q117" s="93"/>
      <c r="R117" s="152"/>
      <c r="S117" s="152"/>
      <c r="T117" s="93"/>
      <c r="U117" s="152"/>
      <c r="V117" s="152"/>
      <c r="W117" s="93"/>
      <c r="X117" s="152"/>
      <c r="Y117" s="152"/>
      <c r="Z117" s="93"/>
      <c r="AA117" s="152"/>
      <c r="AB117" s="152"/>
      <c r="AC117" s="243"/>
      <c r="AD117" s="145"/>
      <c r="AE117" s="198"/>
    </row>
    <row r="118" spans="1:31" s="150" customFormat="1" ht="30" customHeight="1">
      <c r="D118" s="159"/>
      <c r="E118" s="145"/>
      <c r="F118" s="266"/>
      <c r="G118" s="152"/>
      <c r="H118" s="242"/>
      <c r="I118" s="152"/>
      <c r="J118" s="152"/>
      <c r="L118" s="152"/>
      <c r="M118" s="152"/>
      <c r="O118" s="152"/>
      <c r="P118" s="152"/>
      <c r="Q118" s="93"/>
      <c r="R118" s="152"/>
      <c r="S118" s="152"/>
      <c r="T118" s="93"/>
      <c r="U118" s="152"/>
      <c r="V118" s="152"/>
      <c r="W118" s="93"/>
      <c r="X118" s="152"/>
      <c r="Y118" s="152"/>
      <c r="Z118" s="93"/>
      <c r="AA118" s="152"/>
      <c r="AB118" s="152"/>
      <c r="AC118" s="243"/>
      <c r="AD118" s="145"/>
      <c r="AE118" s="198"/>
    </row>
    <row r="119" spans="1:31" s="150" customFormat="1" ht="30" customHeight="1">
      <c r="D119" s="159"/>
      <c r="E119" s="145"/>
      <c r="F119" s="266"/>
      <c r="G119" s="152"/>
      <c r="H119" s="242"/>
      <c r="I119" s="152"/>
      <c r="J119" s="152"/>
      <c r="L119" s="152"/>
      <c r="M119" s="152"/>
      <c r="O119" s="152"/>
      <c r="P119" s="152"/>
      <c r="Q119" s="93"/>
      <c r="R119" s="152"/>
      <c r="S119" s="152"/>
      <c r="T119" s="93"/>
      <c r="U119" s="152"/>
      <c r="V119" s="152"/>
      <c r="W119" s="93"/>
      <c r="X119" s="152"/>
      <c r="Y119" s="152"/>
      <c r="Z119" s="93"/>
      <c r="AA119" s="152"/>
      <c r="AB119" s="152"/>
      <c r="AC119" s="243"/>
      <c r="AD119" s="145"/>
      <c r="AE119" s="198"/>
    </row>
    <row r="120" spans="1:31" s="150" customFormat="1" ht="30" customHeight="1">
      <c r="D120" s="159"/>
      <c r="E120" s="145"/>
      <c r="F120" s="266"/>
      <c r="G120" s="152"/>
      <c r="H120" s="242"/>
      <c r="I120" s="152"/>
      <c r="J120" s="152"/>
      <c r="L120" s="152"/>
      <c r="M120" s="152"/>
      <c r="O120" s="152"/>
      <c r="P120" s="152"/>
      <c r="Q120" s="93"/>
      <c r="R120" s="152"/>
      <c r="S120" s="152"/>
      <c r="T120" s="93"/>
      <c r="U120" s="152"/>
      <c r="V120" s="152"/>
      <c r="W120" s="93"/>
      <c r="X120" s="152"/>
      <c r="Y120" s="152"/>
      <c r="Z120" s="93"/>
      <c r="AA120" s="152"/>
      <c r="AB120" s="152"/>
      <c r="AC120" s="243"/>
      <c r="AD120" s="145"/>
      <c r="AE120" s="198"/>
    </row>
    <row r="121" spans="1:31" s="150" customFormat="1" ht="30" customHeight="1">
      <c r="D121" s="159"/>
      <c r="E121" s="145"/>
      <c r="F121" s="266"/>
      <c r="G121" s="152"/>
      <c r="H121" s="242"/>
      <c r="I121" s="152"/>
      <c r="J121" s="152"/>
      <c r="L121" s="152"/>
      <c r="M121" s="152"/>
      <c r="O121" s="152"/>
      <c r="P121" s="152"/>
      <c r="Q121" s="93"/>
      <c r="R121" s="152"/>
      <c r="S121" s="152"/>
      <c r="T121" s="93"/>
      <c r="U121" s="152"/>
      <c r="V121" s="152"/>
      <c r="W121" s="93"/>
      <c r="X121" s="152"/>
      <c r="Y121" s="152"/>
      <c r="Z121" s="93"/>
      <c r="AA121" s="152"/>
      <c r="AB121" s="152"/>
      <c r="AC121" s="243"/>
      <c r="AD121" s="145"/>
      <c r="AE121" s="198"/>
    </row>
    <row r="122" spans="1:31" s="150" customFormat="1" ht="30" customHeight="1">
      <c r="D122" s="159"/>
      <c r="E122" s="145"/>
      <c r="F122" s="266"/>
      <c r="G122" s="152"/>
      <c r="H122" s="242"/>
      <c r="I122" s="152"/>
      <c r="J122" s="152"/>
      <c r="L122" s="152"/>
      <c r="M122" s="152"/>
      <c r="O122" s="152"/>
      <c r="P122" s="152"/>
      <c r="Q122" s="93"/>
      <c r="R122" s="152"/>
      <c r="S122" s="152"/>
      <c r="T122" s="93"/>
      <c r="U122" s="152"/>
      <c r="V122" s="152"/>
      <c r="W122" s="93"/>
      <c r="X122" s="152"/>
      <c r="Y122" s="152"/>
      <c r="Z122" s="93"/>
      <c r="AA122" s="152"/>
      <c r="AB122" s="152"/>
      <c r="AC122" s="243"/>
      <c r="AD122" s="145"/>
      <c r="AE122" s="198"/>
    </row>
    <row r="123" spans="1:31" s="150" customFormat="1" ht="30" customHeight="1">
      <c r="D123" s="159"/>
      <c r="E123" s="145"/>
      <c r="F123" s="266"/>
      <c r="G123" s="152"/>
      <c r="H123" s="242"/>
      <c r="I123" s="152"/>
      <c r="J123" s="152"/>
      <c r="L123" s="152"/>
      <c r="M123" s="152"/>
      <c r="O123" s="152"/>
      <c r="P123" s="152"/>
      <c r="Q123" s="93"/>
      <c r="R123" s="152"/>
      <c r="S123" s="152"/>
      <c r="T123" s="93"/>
      <c r="U123" s="152"/>
      <c r="V123" s="152"/>
      <c r="W123" s="93"/>
      <c r="X123" s="152"/>
      <c r="Y123" s="152"/>
      <c r="Z123" s="93"/>
      <c r="AA123" s="152"/>
      <c r="AB123" s="152"/>
      <c r="AC123" s="243"/>
      <c r="AD123" s="145"/>
      <c r="AE123" s="198"/>
    </row>
    <row r="124" spans="1:31" s="150" customFormat="1" ht="30" customHeight="1">
      <c r="D124" s="159"/>
      <c r="E124" s="145"/>
      <c r="F124" s="266"/>
      <c r="G124" s="152"/>
      <c r="H124" s="242"/>
      <c r="I124" s="152"/>
      <c r="J124" s="152"/>
      <c r="L124" s="152"/>
      <c r="M124" s="152"/>
      <c r="O124" s="152"/>
      <c r="P124" s="152"/>
      <c r="Q124" s="93"/>
      <c r="R124" s="152"/>
      <c r="S124" s="152"/>
      <c r="T124" s="93"/>
      <c r="U124" s="152"/>
      <c r="V124" s="152"/>
      <c r="W124" s="93"/>
      <c r="X124" s="152"/>
      <c r="Y124" s="152"/>
      <c r="Z124" s="93"/>
      <c r="AA124" s="152"/>
      <c r="AB124" s="152"/>
      <c r="AC124" s="243"/>
      <c r="AD124" s="145"/>
      <c r="AE124" s="198"/>
    </row>
    <row r="125" spans="1:31" s="150" customFormat="1" ht="30" customHeight="1">
      <c r="D125" s="159"/>
      <c r="E125" s="145"/>
      <c r="F125" s="266"/>
      <c r="G125" s="152"/>
      <c r="H125" s="242"/>
      <c r="I125" s="152"/>
      <c r="J125" s="152"/>
      <c r="L125" s="152"/>
      <c r="M125" s="152"/>
      <c r="O125" s="152"/>
      <c r="P125" s="152"/>
      <c r="Q125" s="93"/>
      <c r="R125" s="152"/>
      <c r="S125" s="152"/>
      <c r="T125" s="93"/>
      <c r="U125" s="152"/>
      <c r="V125" s="152"/>
      <c r="W125" s="93"/>
      <c r="X125" s="152"/>
      <c r="Y125" s="152"/>
      <c r="Z125" s="93"/>
      <c r="AA125" s="152"/>
      <c r="AB125" s="152"/>
      <c r="AC125" s="243"/>
      <c r="AD125" s="145"/>
      <c r="AE125" s="198"/>
    </row>
    <row r="126" spans="1:31" s="150" customFormat="1" ht="30" customHeight="1">
      <c r="D126" s="159"/>
      <c r="E126" s="145"/>
      <c r="F126" s="266"/>
      <c r="G126" s="152"/>
      <c r="H126" s="242"/>
      <c r="I126" s="152"/>
      <c r="J126" s="152"/>
      <c r="L126" s="152"/>
      <c r="M126" s="152"/>
      <c r="O126" s="152"/>
      <c r="P126" s="152"/>
      <c r="Q126" s="93"/>
      <c r="R126" s="152"/>
      <c r="S126" s="152"/>
      <c r="T126" s="93"/>
      <c r="U126" s="152"/>
      <c r="V126" s="152"/>
      <c r="W126" s="93"/>
      <c r="X126" s="152"/>
      <c r="Y126" s="152"/>
      <c r="Z126" s="93"/>
      <c r="AA126" s="152"/>
      <c r="AB126" s="152"/>
      <c r="AC126" s="243"/>
      <c r="AD126" s="145"/>
      <c r="AE126" s="198"/>
    </row>
    <row r="127" spans="1:31" s="150" customFormat="1" ht="30" customHeight="1">
      <c r="D127" s="159"/>
      <c r="E127" s="145"/>
      <c r="F127" s="266"/>
      <c r="G127" s="152"/>
      <c r="H127" s="242"/>
      <c r="I127" s="152"/>
      <c r="J127" s="152"/>
      <c r="L127" s="152"/>
      <c r="M127" s="152"/>
      <c r="O127" s="152"/>
      <c r="P127" s="152"/>
      <c r="Q127" s="93"/>
      <c r="R127" s="152"/>
      <c r="S127" s="152"/>
      <c r="T127" s="93"/>
      <c r="U127" s="152"/>
      <c r="V127" s="152"/>
      <c r="W127" s="93"/>
      <c r="X127" s="152"/>
      <c r="Y127" s="152"/>
      <c r="Z127" s="93"/>
      <c r="AA127" s="152"/>
      <c r="AB127" s="152"/>
      <c r="AC127" s="243"/>
      <c r="AD127" s="145"/>
      <c r="AE127" s="198"/>
    </row>
    <row r="128" spans="1:31" s="150" customFormat="1" ht="30" customHeight="1">
      <c r="D128" s="159"/>
      <c r="E128" s="145"/>
      <c r="F128" s="266"/>
      <c r="G128" s="152"/>
      <c r="H128" s="242"/>
      <c r="I128" s="152"/>
      <c r="J128" s="152"/>
      <c r="L128" s="152"/>
      <c r="M128" s="152"/>
      <c r="O128" s="152"/>
      <c r="P128" s="152"/>
      <c r="Q128" s="93"/>
      <c r="R128" s="152"/>
      <c r="S128" s="152"/>
      <c r="T128" s="93"/>
      <c r="U128" s="152"/>
      <c r="V128" s="152"/>
      <c r="W128" s="93"/>
      <c r="X128" s="152"/>
      <c r="Y128" s="152"/>
      <c r="Z128" s="93"/>
      <c r="AA128" s="152"/>
      <c r="AB128" s="152"/>
      <c r="AC128" s="243"/>
      <c r="AD128" s="145"/>
      <c r="AE128" s="198"/>
    </row>
    <row r="129" spans="1:31" s="150" customFormat="1" ht="30" customHeight="1">
      <c r="D129" s="159"/>
      <c r="E129" s="145"/>
      <c r="F129" s="266"/>
      <c r="G129" s="152"/>
      <c r="H129" s="242"/>
      <c r="I129" s="152"/>
      <c r="J129" s="152"/>
      <c r="L129" s="152"/>
      <c r="M129" s="152"/>
      <c r="O129" s="152"/>
      <c r="P129" s="152"/>
      <c r="Q129" s="93"/>
      <c r="R129" s="152"/>
      <c r="S129" s="152"/>
      <c r="T129" s="93"/>
      <c r="U129" s="152"/>
      <c r="V129" s="152"/>
      <c r="W129" s="93"/>
      <c r="X129" s="152"/>
      <c r="Y129" s="152"/>
      <c r="Z129" s="93"/>
      <c r="AA129" s="152"/>
      <c r="AB129" s="152"/>
      <c r="AC129" s="243"/>
      <c r="AD129" s="145"/>
      <c r="AE129" s="198"/>
    </row>
    <row r="130" spans="1:31" s="150" customFormat="1" ht="30" customHeight="1">
      <c r="D130" s="159"/>
      <c r="E130" s="145"/>
      <c r="F130" s="266"/>
      <c r="G130" s="152"/>
      <c r="H130" s="242"/>
      <c r="I130" s="152"/>
      <c r="J130" s="152"/>
      <c r="L130" s="152"/>
      <c r="M130" s="152"/>
      <c r="O130" s="152"/>
      <c r="P130" s="152"/>
      <c r="Q130" s="93"/>
      <c r="R130" s="152"/>
      <c r="S130" s="152"/>
      <c r="T130" s="93"/>
      <c r="U130" s="152"/>
      <c r="V130" s="152"/>
      <c r="W130" s="93"/>
      <c r="X130" s="152"/>
      <c r="Y130" s="152"/>
      <c r="Z130" s="93"/>
      <c r="AA130" s="152"/>
      <c r="AB130" s="152"/>
      <c r="AC130" s="243"/>
      <c r="AD130" s="145"/>
      <c r="AE130" s="198"/>
    </row>
    <row r="131" spans="1:31" s="150" customFormat="1" ht="30" customHeight="1">
      <c r="D131" s="159"/>
      <c r="E131" s="145"/>
      <c r="F131" s="266"/>
      <c r="G131" s="152"/>
      <c r="H131" s="242"/>
      <c r="I131" s="152"/>
      <c r="J131" s="152"/>
      <c r="L131" s="152"/>
      <c r="M131" s="152"/>
      <c r="O131" s="152"/>
      <c r="P131" s="152"/>
      <c r="Q131" s="93"/>
      <c r="R131" s="152"/>
      <c r="S131" s="152"/>
      <c r="T131" s="93"/>
      <c r="U131" s="152"/>
      <c r="V131" s="152"/>
      <c r="W131" s="93"/>
      <c r="X131" s="152"/>
      <c r="Y131" s="152"/>
      <c r="Z131" s="93"/>
      <c r="AA131" s="152"/>
      <c r="AB131" s="152"/>
      <c r="AC131" s="243"/>
      <c r="AD131" s="145"/>
      <c r="AE131" s="198"/>
    </row>
    <row r="132" spans="1:31" s="150" customFormat="1" ht="30" customHeight="1">
      <c r="D132" s="159"/>
      <c r="E132" s="145"/>
      <c r="F132" s="266"/>
      <c r="G132" s="152"/>
      <c r="H132" s="242"/>
      <c r="I132" s="152"/>
      <c r="J132" s="152"/>
      <c r="L132" s="152"/>
      <c r="M132" s="152"/>
      <c r="O132" s="152"/>
      <c r="P132" s="152"/>
      <c r="Q132" s="93"/>
      <c r="R132" s="152"/>
      <c r="S132" s="152"/>
      <c r="T132" s="93"/>
      <c r="U132" s="152"/>
      <c r="V132" s="152"/>
      <c r="W132" s="93"/>
      <c r="X132" s="152"/>
      <c r="Y132" s="152"/>
      <c r="Z132" s="93"/>
      <c r="AA132" s="152"/>
      <c r="AB132" s="152"/>
      <c r="AC132" s="243"/>
      <c r="AD132" s="145"/>
      <c r="AE132" s="198"/>
    </row>
    <row r="133" spans="1:31" s="150" customFormat="1" ht="30" customHeight="1">
      <c r="D133" s="159"/>
      <c r="E133" s="145"/>
      <c r="F133" s="266"/>
      <c r="G133" s="152"/>
      <c r="H133" s="242"/>
      <c r="I133" s="152"/>
      <c r="J133" s="152"/>
      <c r="L133" s="152"/>
      <c r="M133" s="152"/>
      <c r="O133" s="152"/>
      <c r="P133" s="152"/>
      <c r="Q133" s="93"/>
      <c r="R133" s="152"/>
      <c r="S133" s="152"/>
      <c r="T133" s="93"/>
      <c r="U133" s="152"/>
      <c r="V133" s="152"/>
      <c r="W133" s="93"/>
      <c r="X133" s="152"/>
      <c r="Y133" s="152"/>
      <c r="Z133" s="93"/>
      <c r="AA133" s="152"/>
      <c r="AB133" s="152"/>
      <c r="AC133" s="243"/>
      <c r="AD133" s="145"/>
      <c r="AE133" s="198"/>
    </row>
    <row r="134" spans="1:31" s="150" customFormat="1" ht="30" customHeight="1">
      <c r="D134" s="159"/>
      <c r="E134" s="145"/>
      <c r="F134" s="266"/>
      <c r="G134" s="152"/>
      <c r="H134" s="242"/>
      <c r="I134" s="152"/>
      <c r="J134" s="152"/>
      <c r="L134" s="152"/>
      <c r="M134" s="152"/>
      <c r="O134" s="152"/>
      <c r="P134" s="152"/>
      <c r="Q134" s="93"/>
      <c r="R134" s="152"/>
      <c r="S134" s="152"/>
      <c r="T134" s="93"/>
      <c r="U134" s="152"/>
      <c r="V134" s="152"/>
      <c r="W134" s="93"/>
      <c r="X134" s="152"/>
      <c r="Y134" s="152"/>
      <c r="Z134" s="93"/>
      <c r="AA134" s="152"/>
      <c r="AB134" s="152"/>
      <c r="AC134" s="243"/>
      <c r="AD134" s="145"/>
      <c r="AE134" s="198"/>
    </row>
    <row r="135" spans="1:31" s="150" customFormat="1" ht="30" customHeight="1">
      <c r="A135" s="170"/>
      <c r="E135" s="145"/>
      <c r="F135" s="266"/>
      <c r="G135" s="153"/>
      <c r="H135" s="242"/>
      <c r="I135" s="152"/>
      <c r="J135" s="153"/>
      <c r="L135" s="152"/>
      <c r="M135" s="153"/>
      <c r="O135" s="152"/>
      <c r="P135" s="153"/>
      <c r="Q135" s="201"/>
      <c r="R135" s="152"/>
      <c r="S135" s="153"/>
      <c r="T135" s="200"/>
      <c r="U135" s="152"/>
      <c r="V135" s="153"/>
      <c r="W135" s="200"/>
      <c r="X135" s="152"/>
      <c r="Y135" s="153"/>
      <c r="Z135" s="145"/>
      <c r="AA135" s="152"/>
      <c r="AB135" s="153"/>
      <c r="AC135" s="243"/>
      <c r="AD135" s="145"/>
      <c r="AE135" s="198"/>
    </row>
    <row r="136" spans="1:31" s="150" customFormat="1" ht="30" customHeight="1">
      <c r="A136" s="343"/>
      <c r="B136" s="344"/>
      <c r="E136" s="145"/>
      <c r="F136" s="266"/>
      <c r="G136" s="153"/>
      <c r="H136" s="242"/>
      <c r="I136" s="152"/>
      <c r="J136" s="153"/>
      <c r="L136" s="152"/>
      <c r="M136" s="153"/>
      <c r="O136" s="152"/>
      <c r="P136" s="153"/>
      <c r="Q136" s="201"/>
      <c r="R136" s="152"/>
      <c r="S136" s="153"/>
      <c r="T136" s="200"/>
      <c r="U136" s="152"/>
      <c r="V136" s="153"/>
      <c r="W136" s="200"/>
      <c r="X136" s="152"/>
      <c r="Y136" s="153"/>
      <c r="Z136" s="145"/>
      <c r="AA136" s="152"/>
      <c r="AB136" s="153"/>
      <c r="AC136" s="243"/>
      <c r="AD136" s="145"/>
      <c r="AE136" s="198"/>
    </row>
    <row r="137" spans="1:31" s="150" customFormat="1" ht="30" customHeight="1">
      <c r="A137" s="170"/>
      <c r="D137" s="159"/>
      <c r="E137" s="145"/>
      <c r="F137" s="266"/>
      <c r="G137" s="152"/>
      <c r="H137" s="242"/>
      <c r="I137" s="152"/>
      <c r="J137" s="152"/>
      <c r="L137" s="152"/>
      <c r="M137" s="152"/>
      <c r="O137" s="152"/>
      <c r="P137" s="152"/>
      <c r="Q137" s="93"/>
      <c r="R137" s="152"/>
      <c r="S137" s="152"/>
      <c r="T137" s="93"/>
      <c r="U137" s="152"/>
      <c r="V137" s="152"/>
      <c r="W137" s="93"/>
      <c r="X137" s="152"/>
      <c r="Y137" s="152"/>
      <c r="Z137" s="93"/>
      <c r="AA137" s="152"/>
      <c r="AB137" s="152"/>
      <c r="AC137" s="243"/>
      <c r="AD137" s="145"/>
      <c r="AE137" s="198"/>
    </row>
    <row r="138" spans="1:31" s="150" customFormat="1" ht="30" customHeight="1">
      <c r="A138" s="170"/>
      <c r="D138" s="159"/>
      <c r="E138" s="145"/>
      <c r="F138" s="266"/>
      <c r="G138" s="152"/>
      <c r="H138" s="242"/>
      <c r="I138" s="152"/>
      <c r="J138" s="152"/>
      <c r="L138" s="152"/>
      <c r="M138" s="152"/>
      <c r="O138" s="152"/>
      <c r="P138" s="152"/>
      <c r="Q138" s="93"/>
      <c r="R138" s="152"/>
      <c r="S138" s="152"/>
      <c r="T138" s="93"/>
      <c r="U138" s="152"/>
      <c r="V138" s="152"/>
      <c r="W138" s="93"/>
      <c r="X138" s="152"/>
      <c r="Y138" s="152"/>
      <c r="Z138" s="93"/>
      <c r="AA138" s="152"/>
      <c r="AB138" s="152"/>
      <c r="AC138" s="243"/>
      <c r="AD138" s="145"/>
      <c r="AE138" s="198"/>
    </row>
    <row r="139" spans="1:31" s="150" customFormat="1" ht="30" customHeight="1">
      <c r="A139" s="170"/>
      <c r="D139" s="159"/>
      <c r="E139" s="145"/>
      <c r="F139" s="266"/>
      <c r="G139" s="152"/>
      <c r="H139" s="242"/>
      <c r="I139" s="152"/>
      <c r="J139" s="152"/>
      <c r="L139" s="152"/>
      <c r="M139" s="152"/>
      <c r="O139" s="152"/>
      <c r="P139" s="152"/>
      <c r="Q139" s="93"/>
      <c r="R139" s="152"/>
      <c r="S139" s="152"/>
      <c r="T139" s="93"/>
      <c r="U139" s="152"/>
      <c r="V139" s="152"/>
      <c r="W139" s="93"/>
      <c r="X139" s="152"/>
      <c r="Y139" s="152"/>
      <c r="Z139" s="93"/>
      <c r="AA139" s="152"/>
      <c r="AB139" s="152"/>
      <c r="AC139" s="243"/>
      <c r="AD139" s="145"/>
      <c r="AE139" s="198"/>
    </row>
    <row r="140" spans="1:31" s="150" customFormat="1" ht="30" customHeight="1">
      <c r="A140" s="170"/>
      <c r="D140" s="159"/>
      <c r="E140" s="145"/>
      <c r="F140" s="266"/>
      <c r="G140" s="152"/>
      <c r="H140" s="242"/>
      <c r="I140" s="152"/>
      <c r="J140" s="152"/>
      <c r="L140" s="152"/>
      <c r="M140" s="152"/>
      <c r="O140" s="152"/>
      <c r="P140" s="152"/>
      <c r="Q140" s="93"/>
      <c r="R140" s="152"/>
      <c r="S140" s="152"/>
      <c r="T140" s="93"/>
      <c r="U140" s="152"/>
      <c r="V140" s="152"/>
      <c r="W140" s="93"/>
      <c r="X140" s="152"/>
      <c r="Y140" s="152"/>
      <c r="Z140" s="93"/>
      <c r="AA140" s="152"/>
      <c r="AB140" s="152"/>
      <c r="AC140" s="243"/>
      <c r="AD140" s="145"/>
      <c r="AE140" s="198"/>
    </row>
    <row r="141" spans="1:31" s="150" customFormat="1" ht="30" customHeight="1">
      <c r="A141" s="170"/>
      <c r="D141" s="159"/>
      <c r="E141" s="145"/>
      <c r="F141" s="266"/>
      <c r="G141" s="152"/>
      <c r="H141" s="242"/>
      <c r="I141" s="152"/>
      <c r="J141" s="152"/>
      <c r="L141" s="152"/>
      <c r="M141" s="152"/>
      <c r="O141" s="152"/>
      <c r="P141" s="152"/>
      <c r="Q141" s="93"/>
      <c r="R141" s="152"/>
      <c r="S141" s="152"/>
      <c r="T141" s="93"/>
      <c r="U141" s="152"/>
      <c r="V141" s="152"/>
      <c r="W141" s="93"/>
      <c r="X141" s="152"/>
      <c r="Y141" s="152"/>
      <c r="Z141" s="93"/>
      <c r="AA141" s="152"/>
      <c r="AB141" s="152"/>
      <c r="AC141" s="243"/>
      <c r="AD141" s="145"/>
      <c r="AE141" s="198"/>
    </row>
    <row r="142" spans="1:31" s="150" customFormat="1" ht="30" customHeight="1">
      <c r="D142" s="159"/>
      <c r="E142" s="145"/>
      <c r="F142" s="266"/>
      <c r="G142" s="152"/>
      <c r="H142" s="242"/>
      <c r="I142" s="152"/>
      <c r="J142" s="152"/>
      <c r="L142" s="152"/>
      <c r="M142" s="152"/>
      <c r="O142" s="152"/>
      <c r="P142" s="152"/>
      <c r="Q142" s="93"/>
      <c r="R142" s="152"/>
      <c r="S142" s="152"/>
      <c r="T142" s="93"/>
      <c r="U142" s="152"/>
      <c r="V142" s="152"/>
      <c r="W142" s="93"/>
      <c r="X142" s="152"/>
      <c r="Y142" s="152"/>
      <c r="Z142" s="93"/>
      <c r="AA142" s="152"/>
      <c r="AB142" s="152"/>
      <c r="AC142" s="243"/>
      <c r="AD142" s="145"/>
      <c r="AE142" s="198"/>
    </row>
    <row r="143" spans="1:31" s="150" customFormat="1" ht="30" customHeight="1">
      <c r="D143" s="159"/>
      <c r="E143" s="145"/>
      <c r="F143" s="266"/>
      <c r="G143" s="152"/>
      <c r="H143" s="242"/>
      <c r="I143" s="152"/>
      <c r="J143" s="152"/>
      <c r="L143" s="152"/>
      <c r="M143" s="152"/>
      <c r="O143" s="152"/>
      <c r="P143" s="152"/>
      <c r="Q143" s="93"/>
      <c r="R143" s="152"/>
      <c r="S143" s="152"/>
      <c r="T143" s="93"/>
      <c r="U143" s="152"/>
      <c r="V143" s="152"/>
      <c r="W143" s="93"/>
      <c r="X143" s="152"/>
      <c r="Y143" s="152"/>
      <c r="Z143" s="93"/>
      <c r="AA143" s="152"/>
      <c r="AB143" s="152"/>
      <c r="AC143" s="243"/>
      <c r="AD143" s="145"/>
      <c r="AE143" s="198"/>
    </row>
    <row r="144" spans="1:31" s="150" customFormat="1" ht="30" customHeight="1">
      <c r="D144" s="159"/>
      <c r="E144" s="145"/>
      <c r="F144" s="266"/>
      <c r="G144" s="152"/>
      <c r="H144" s="242"/>
      <c r="I144" s="152"/>
      <c r="J144" s="152"/>
      <c r="L144" s="152"/>
      <c r="M144" s="152"/>
      <c r="O144" s="152"/>
      <c r="P144" s="152"/>
      <c r="Q144" s="93"/>
      <c r="R144" s="152"/>
      <c r="S144" s="152"/>
      <c r="T144" s="93"/>
      <c r="U144" s="152"/>
      <c r="V144" s="152"/>
      <c r="W144" s="93"/>
      <c r="X144" s="152"/>
      <c r="Y144" s="152"/>
      <c r="Z144" s="93"/>
      <c r="AA144" s="152"/>
      <c r="AB144" s="152"/>
      <c r="AC144" s="243"/>
      <c r="AD144" s="145"/>
      <c r="AE144" s="198"/>
    </row>
    <row r="145" spans="1:256" s="150" customFormat="1" ht="30" customHeight="1">
      <c r="D145" s="159"/>
      <c r="E145" s="145"/>
      <c r="F145" s="266"/>
      <c r="G145" s="152"/>
      <c r="H145" s="242"/>
      <c r="I145" s="152"/>
      <c r="J145" s="152"/>
      <c r="L145" s="152"/>
      <c r="M145" s="152"/>
      <c r="O145" s="152"/>
      <c r="P145" s="152"/>
      <c r="Q145" s="93"/>
      <c r="R145" s="152"/>
      <c r="S145" s="152"/>
      <c r="T145" s="93"/>
      <c r="U145" s="152"/>
      <c r="V145" s="152"/>
      <c r="W145" s="93"/>
      <c r="X145" s="152"/>
      <c r="Y145" s="152"/>
      <c r="Z145" s="93"/>
      <c r="AA145" s="152"/>
      <c r="AB145" s="152"/>
      <c r="AC145" s="243"/>
      <c r="AD145" s="145"/>
      <c r="AE145" s="198"/>
    </row>
    <row r="146" spans="1:256" s="150" customFormat="1" ht="30" customHeight="1">
      <c r="D146" s="159"/>
      <c r="E146" s="145"/>
      <c r="F146" s="266"/>
      <c r="G146" s="152"/>
      <c r="H146" s="242"/>
      <c r="I146" s="152"/>
      <c r="J146" s="152"/>
      <c r="L146" s="152"/>
      <c r="M146" s="152"/>
      <c r="O146" s="152"/>
      <c r="P146" s="152"/>
      <c r="Q146" s="93"/>
      <c r="R146" s="152"/>
      <c r="S146" s="152"/>
      <c r="T146" s="93"/>
      <c r="U146" s="152"/>
      <c r="V146" s="152"/>
      <c r="W146" s="93"/>
      <c r="X146" s="152"/>
      <c r="Y146" s="152"/>
      <c r="Z146" s="93"/>
      <c r="AA146" s="152"/>
      <c r="AB146" s="152"/>
      <c r="AC146" s="243"/>
      <c r="AD146" s="145"/>
      <c r="AE146" s="198"/>
    </row>
    <row r="147" spans="1:256" s="150" customFormat="1" ht="30" customHeight="1">
      <c r="D147" s="159"/>
      <c r="E147" s="145"/>
      <c r="F147" s="266"/>
      <c r="G147" s="152"/>
      <c r="H147" s="242"/>
      <c r="I147" s="152"/>
      <c r="J147" s="152"/>
      <c r="L147" s="152"/>
      <c r="M147" s="152"/>
      <c r="O147" s="152"/>
      <c r="P147" s="152"/>
      <c r="Q147" s="93"/>
      <c r="R147" s="152"/>
      <c r="S147" s="152"/>
      <c r="T147" s="93"/>
      <c r="U147" s="152"/>
      <c r="V147" s="152"/>
      <c r="W147" s="93"/>
      <c r="X147" s="152"/>
      <c r="Y147" s="152"/>
      <c r="Z147" s="93"/>
      <c r="AA147" s="152"/>
      <c r="AB147" s="152"/>
      <c r="AC147" s="243"/>
      <c r="AD147" s="145"/>
      <c r="AE147" s="198"/>
    </row>
    <row r="148" spans="1:256" s="150" customFormat="1" ht="30" customHeight="1">
      <c r="D148" s="159"/>
      <c r="E148" s="145"/>
      <c r="F148" s="266"/>
      <c r="G148" s="152"/>
      <c r="H148" s="242"/>
      <c r="I148" s="152"/>
      <c r="J148" s="152"/>
      <c r="L148" s="152"/>
      <c r="M148" s="152"/>
      <c r="O148" s="152"/>
      <c r="P148" s="152"/>
      <c r="Q148" s="93"/>
      <c r="R148" s="152"/>
      <c r="S148" s="152"/>
      <c r="T148" s="93"/>
      <c r="U148" s="152"/>
      <c r="V148" s="152"/>
      <c r="W148" s="93"/>
      <c r="X148" s="152"/>
      <c r="Y148" s="152"/>
      <c r="Z148" s="93"/>
      <c r="AA148" s="152"/>
      <c r="AB148" s="152"/>
      <c r="AC148" s="243"/>
      <c r="AD148" s="145"/>
      <c r="AE148" s="198"/>
    </row>
    <row r="149" spans="1:256" s="150" customFormat="1" ht="30" customHeight="1">
      <c r="D149" s="159"/>
      <c r="E149" s="145"/>
      <c r="F149" s="266"/>
      <c r="G149" s="152"/>
      <c r="H149" s="242"/>
      <c r="I149" s="152"/>
      <c r="J149" s="152"/>
      <c r="L149" s="152"/>
      <c r="M149" s="152"/>
      <c r="O149" s="152"/>
      <c r="P149" s="152"/>
      <c r="Q149" s="93"/>
      <c r="R149" s="152"/>
      <c r="S149" s="152"/>
      <c r="T149" s="93"/>
      <c r="U149" s="152"/>
      <c r="V149" s="152"/>
      <c r="W149" s="93"/>
      <c r="X149" s="152"/>
      <c r="Y149" s="152"/>
      <c r="Z149" s="93"/>
      <c r="AA149" s="152"/>
      <c r="AB149" s="152"/>
      <c r="AC149" s="243"/>
      <c r="AD149" s="145"/>
      <c r="AE149" s="198"/>
    </row>
    <row r="150" spans="1:256" s="150" customFormat="1" ht="30" customHeight="1">
      <c r="D150" s="159"/>
      <c r="E150" s="145"/>
      <c r="F150" s="266"/>
      <c r="G150" s="152"/>
      <c r="H150" s="242"/>
      <c r="I150" s="152"/>
      <c r="J150" s="152"/>
      <c r="L150" s="152"/>
      <c r="M150" s="152"/>
      <c r="O150" s="152"/>
      <c r="P150" s="152"/>
      <c r="Q150" s="93"/>
      <c r="R150" s="152"/>
      <c r="S150" s="152"/>
      <c r="T150" s="93"/>
      <c r="U150" s="152"/>
      <c r="V150" s="152"/>
      <c r="W150" s="93"/>
      <c r="X150" s="152"/>
      <c r="Y150" s="152"/>
      <c r="Z150" s="93"/>
      <c r="AA150" s="152"/>
      <c r="AB150" s="152"/>
      <c r="AC150" s="243"/>
      <c r="AD150" s="145"/>
      <c r="AE150" s="198"/>
    </row>
    <row r="151" spans="1:256" s="150" customFormat="1" ht="30" customHeight="1">
      <c r="D151" s="159"/>
      <c r="E151" s="145"/>
      <c r="F151" s="266"/>
      <c r="G151" s="152"/>
      <c r="H151" s="242"/>
      <c r="I151" s="152"/>
      <c r="J151" s="152"/>
      <c r="L151" s="152"/>
      <c r="M151" s="152"/>
      <c r="O151" s="152"/>
      <c r="P151" s="152"/>
      <c r="Q151" s="93"/>
      <c r="R151" s="152"/>
      <c r="S151" s="152"/>
      <c r="T151" s="93"/>
      <c r="U151" s="152"/>
      <c r="V151" s="152"/>
      <c r="W151" s="93"/>
      <c r="X151" s="152"/>
      <c r="Y151" s="152"/>
      <c r="Z151" s="93"/>
      <c r="AA151" s="152"/>
      <c r="AB151" s="152"/>
      <c r="AC151" s="243"/>
      <c r="AD151" s="145"/>
      <c r="AE151" s="198"/>
    </row>
    <row r="152" spans="1:256" s="150" customFormat="1" ht="30" customHeight="1">
      <c r="D152" s="159"/>
      <c r="E152" s="145"/>
      <c r="F152" s="266"/>
      <c r="G152" s="152"/>
      <c r="H152" s="242"/>
      <c r="I152" s="152"/>
      <c r="J152" s="152"/>
      <c r="L152" s="152"/>
      <c r="M152" s="152"/>
      <c r="O152" s="152"/>
      <c r="P152" s="152"/>
      <c r="Q152" s="93"/>
      <c r="R152" s="152"/>
      <c r="S152" s="152"/>
      <c r="T152" s="93"/>
      <c r="U152" s="152"/>
      <c r="V152" s="152"/>
      <c r="W152" s="93"/>
      <c r="X152" s="152"/>
      <c r="Y152" s="152"/>
      <c r="Z152" s="93"/>
      <c r="AA152" s="152"/>
      <c r="AB152" s="152"/>
      <c r="AC152" s="243"/>
      <c r="AD152" s="145"/>
      <c r="AE152" s="198"/>
    </row>
    <row r="153" spans="1:256" s="150" customFormat="1" ht="30" customHeight="1">
      <c r="D153" s="159"/>
      <c r="E153" s="145"/>
      <c r="F153" s="266"/>
      <c r="G153" s="152"/>
      <c r="H153" s="242"/>
      <c r="I153" s="152"/>
      <c r="J153" s="152"/>
      <c r="L153" s="152"/>
      <c r="M153" s="152"/>
      <c r="O153" s="152"/>
      <c r="P153" s="152"/>
      <c r="Q153" s="93"/>
      <c r="R153" s="152"/>
      <c r="S153" s="152"/>
      <c r="T153" s="93"/>
      <c r="U153" s="152"/>
      <c r="V153" s="152"/>
      <c r="W153" s="93"/>
      <c r="X153" s="152"/>
      <c r="Y153" s="152"/>
      <c r="Z153" s="93"/>
      <c r="AA153" s="152"/>
      <c r="AB153" s="152"/>
      <c r="AC153" s="243"/>
      <c r="AD153" s="145"/>
      <c r="AE153" s="198"/>
    </row>
    <row r="154" spans="1:256" s="150" customFormat="1" ht="30" customHeight="1">
      <c r="D154" s="159"/>
      <c r="E154" s="145"/>
      <c r="F154" s="266"/>
      <c r="G154" s="152"/>
      <c r="H154" s="242"/>
      <c r="I154" s="152"/>
      <c r="J154" s="152"/>
      <c r="L154" s="152"/>
      <c r="M154" s="152"/>
      <c r="O154" s="152"/>
      <c r="P154" s="152"/>
      <c r="Q154" s="93"/>
      <c r="R154" s="152"/>
      <c r="S154" s="152"/>
      <c r="T154" s="93"/>
      <c r="U154" s="152"/>
      <c r="V154" s="152"/>
      <c r="W154" s="93"/>
      <c r="X154" s="152"/>
      <c r="Y154" s="152"/>
      <c r="Z154" s="93"/>
      <c r="AA154" s="152"/>
      <c r="AB154" s="152"/>
      <c r="AC154" s="243"/>
      <c r="AD154" s="145"/>
      <c r="AE154" s="198"/>
    </row>
    <row r="155" spans="1:256" s="150" customFormat="1" ht="30" customHeight="1">
      <c r="D155" s="159"/>
      <c r="E155" s="145"/>
      <c r="F155" s="266"/>
      <c r="G155" s="152"/>
      <c r="H155" s="242"/>
      <c r="I155" s="152"/>
      <c r="J155" s="152"/>
      <c r="L155" s="152"/>
      <c r="M155" s="152"/>
      <c r="O155" s="152"/>
      <c r="P155" s="152"/>
      <c r="Q155" s="93"/>
      <c r="R155" s="152"/>
      <c r="S155" s="152"/>
      <c r="T155" s="93"/>
      <c r="U155" s="152"/>
      <c r="V155" s="152"/>
      <c r="W155" s="93"/>
      <c r="X155" s="152"/>
      <c r="Y155" s="152"/>
      <c r="Z155" s="93"/>
      <c r="AA155" s="152"/>
      <c r="AB155" s="152"/>
      <c r="AC155" s="243"/>
      <c r="AD155" s="145"/>
      <c r="AE155" s="198"/>
      <c r="AG155" s="174"/>
      <c r="AH155" s="174"/>
      <c r="AI155" s="174"/>
      <c r="AJ155" s="174"/>
      <c r="AK155" s="174"/>
      <c r="AL155" s="174"/>
      <c r="AM155" s="190"/>
      <c r="AN155" s="190"/>
      <c r="AO155" s="198"/>
      <c r="AP155" s="174"/>
      <c r="AQ155" s="174"/>
      <c r="AR155" s="174"/>
      <c r="AS155" s="174"/>
      <c r="AT155" s="174"/>
      <c r="AU155" s="174"/>
      <c r="AV155" s="174"/>
      <c r="AW155" s="190"/>
      <c r="AX155" s="190"/>
      <c r="AY155" s="198"/>
      <c r="AZ155" s="174"/>
      <c r="BA155" s="174"/>
      <c r="BB155" s="174"/>
      <c r="BC155" s="174"/>
      <c r="BD155" s="174"/>
      <c r="BE155" s="174"/>
      <c r="BF155" s="174"/>
      <c r="BG155" s="190"/>
      <c r="BH155" s="190"/>
      <c r="BI155" s="198"/>
      <c r="BJ155" s="174"/>
      <c r="BK155" s="174"/>
      <c r="BL155" s="174"/>
      <c r="BM155" s="174"/>
      <c r="BN155" s="174"/>
      <c r="BO155" s="174"/>
      <c r="BP155" s="174"/>
      <c r="BQ155" s="190"/>
      <c r="BR155" s="190"/>
      <c r="BS155" s="198"/>
      <c r="BT155" s="174"/>
      <c r="BU155" s="174"/>
      <c r="BV155" s="174"/>
      <c r="BW155" s="174"/>
      <c r="BX155" s="174"/>
      <c r="BY155" s="174"/>
      <c r="BZ155" s="174"/>
      <c r="CA155" s="190"/>
      <c r="CB155" s="190"/>
      <c r="CC155" s="198"/>
      <c r="CD155" s="174"/>
      <c r="CE155" s="174"/>
      <c r="CF155" s="174"/>
      <c r="CG155" s="174"/>
      <c r="CH155" s="174"/>
      <c r="CI155" s="174"/>
      <c r="CJ155" s="174"/>
      <c r="CK155" s="190"/>
      <c r="CL155" s="190"/>
      <c r="CM155" s="198"/>
      <c r="CN155" s="174"/>
      <c r="CO155" s="174"/>
      <c r="CP155" s="174"/>
      <c r="CQ155" s="174"/>
      <c r="CR155" s="174"/>
      <c r="CS155" s="174"/>
      <c r="CT155" s="174"/>
      <c r="CU155" s="190"/>
      <c r="CV155" s="190"/>
      <c r="CW155" s="198"/>
      <c r="CX155" s="174"/>
      <c r="CY155" s="174"/>
      <c r="CZ155" s="174"/>
      <c r="DA155" s="174"/>
      <c r="DB155" s="174"/>
      <c r="DC155" s="174"/>
      <c r="DD155" s="174"/>
      <c r="DE155" s="190"/>
      <c r="DF155" s="190"/>
      <c r="DG155" s="198"/>
      <c r="DH155" s="174"/>
      <c r="DI155" s="174"/>
      <c r="DJ155" s="174"/>
      <c r="DK155" s="174"/>
      <c r="DL155" s="174"/>
      <c r="DM155" s="174"/>
      <c r="DN155" s="174"/>
      <c r="DO155" s="190"/>
      <c r="DP155" s="190"/>
      <c r="DQ155" s="198"/>
      <c r="DR155" s="174"/>
      <c r="DS155" s="174"/>
      <c r="DT155" s="174"/>
      <c r="DU155" s="174"/>
      <c r="DV155" s="174"/>
      <c r="DW155" s="174"/>
      <c r="DX155" s="174"/>
      <c r="DY155" s="190"/>
      <c r="DZ155" s="190"/>
      <c r="EA155" s="198"/>
      <c r="EB155" s="174"/>
      <c r="EC155" s="174"/>
      <c r="ED155" s="174"/>
      <c r="EE155" s="174"/>
      <c r="EF155" s="174"/>
      <c r="EG155" s="174"/>
      <c r="EH155" s="174"/>
      <c r="EI155" s="190"/>
      <c r="EJ155" s="190"/>
      <c r="EK155" s="198"/>
      <c r="EL155" s="174"/>
      <c r="EM155" s="174"/>
      <c r="EN155" s="174"/>
      <c r="EO155" s="174"/>
      <c r="EP155" s="174"/>
      <c r="EQ155" s="174"/>
      <c r="ER155" s="174"/>
      <c r="ES155" s="190"/>
      <c r="ET155" s="190"/>
      <c r="EU155" s="198"/>
      <c r="EV155" s="174"/>
      <c r="EW155" s="174"/>
      <c r="EX155" s="174"/>
      <c r="EY155" s="174"/>
      <c r="EZ155" s="174"/>
      <c r="FA155" s="174"/>
      <c r="FB155" s="174"/>
      <c r="FC155" s="190"/>
      <c r="FD155" s="190"/>
      <c r="FE155" s="198"/>
      <c r="FF155" s="174"/>
      <c r="FG155" s="174"/>
      <c r="FH155" s="174"/>
      <c r="FI155" s="174"/>
      <c r="FJ155" s="174"/>
      <c r="FK155" s="174"/>
      <c r="FL155" s="174"/>
      <c r="FM155" s="190"/>
      <c r="FN155" s="190"/>
      <c r="FO155" s="198"/>
      <c r="FP155" s="174"/>
      <c r="FQ155" s="174"/>
      <c r="FR155" s="174"/>
      <c r="FS155" s="174"/>
      <c r="FT155" s="174"/>
      <c r="FU155" s="174"/>
      <c r="FV155" s="174"/>
      <c r="FW155" s="190"/>
      <c r="FX155" s="190"/>
      <c r="FY155" s="198"/>
      <c r="FZ155" s="174"/>
      <c r="GA155" s="174"/>
      <c r="GB155" s="174"/>
      <c r="GC155" s="174"/>
      <c r="GD155" s="174"/>
      <c r="GE155" s="174"/>
      <c r="GF155" s="174"/>
      <c r="GG155" s="190"/>
      <c r="GH155" s="190"/>
      <c r="GI155" s="198"/>
      <c r="GJ155" s="174"/>
      <c r="GK155" s="174"/>
      <c r="GL155" s="174"/>
      <c r="GM155" s="174"/>
      <c r="GN155" s="174"/>
      <c r="GO155" s="174"/>
      <c r="GP155" s="174"/>
      <c r="GQ155" s="174"/>
      <c r="GR155" s="174"/>
      <c r="GS155" s="174"/>
      <c r="GT155" s="174"/>
      <c r="GU155" s="174"/>
      <c r="GV155" s="174"/>
      <c r="GW155" s="174"/>
      <c r="GX155" s="174"/>
      <c r="GY155" s="174"/>
      <c r="GZ155" s="174"/>
      <c r="HA155" s="174"/>
      <c r="HB155" s="174"/>
      <c r="HC155" s="174"/>
      <c r="HD155" s="174"/>
      <c r="HE155" s="174"/>
      <c r="HF155" s="174"/>
      <c r="HG155" s="174"/>
      <c r="HH155" s="174"/>
      <c r="HI155" s="174"/>
      <c r="HJ155" s="174"/>
      <c r="HK155" s="174"/>
      <c r="HL155" s="174"/>
      <c r="HM155" s="174"/>
      <c r="HN155" s="174"/>
      <c r="HO155" s="174"/>
      <c r="HP155" s="174"/>
      <c r="HQ155" s="174"/>
      <c r="HR155" s="174"/>
      <c r="HS155" s="174"/>
      <c r="HT155" s="174"/>
      <c r="HU155" s="174"/>
      <c r="HV155" s="174"/>
      <c r="HW155" s="174"/>
      <c r="HX155" s="174"/>
      <c r="HY155" s="174"/>
      <c r="HZ155" s="174"/>
      <c r="IA155" s="174"/>
      <c r="IB155" s="174"/>
      <c r="IC155" s="174"/>
      <c r="ID155" s="174"/>
      <c r="IE155" s="174"/>
      <c r="IF155" s="174"/>
      <c r="IG155" s="174"/>
      <c r="IH155" s="174"/>
      <c r="II155" s="174"/>
      <c r="IJ155" s="174"/>
      <c r="IK155" s="174"/>
      <c r="IL155" s="174"/>
      <c r="IM155" s="174"/>
      <c r="IN155" s="174"/>
      <c r="IO155" s="174"/>
      <c r="IP155" s="174"/>
      <c r="IQ155" s="174"/>
      <c r="IR155" s="174"/>
      <c r="IS155" s="174"/>
      <c r="IT155" s="174"/>
      <c r="IU155" s="174"/>
      <c r="IV155" s="175"/>
    </row>
    <row r="156" spans="1:256" s="150" customFormat="1" ht="30" customHeight="1">
      <c r="D156" s="159"/>
      <c r="E156" s="145"/>
      <c r="F156" s="266"/>
      <c r="G156" s="152"/>
      <c r="H156" s="242"/>
      <c r="I156" s="152"/>
      <c r="J156" s="152"/>
      <c r="L156" s="152"/>
      <c r="M156" s="152"/>
      <c r="O156" s="152"/>
      <c r="P156" s="152"/>
      <c r="Q156" s="93"/>
      <c r="R156" s="152"/>
      <c r="S156" s="152"/>
      <c r="T156" s="93"/>
      <c r="U156" s="152"/>
      <c r="V156" s="152"/>
      <c r="W156" s="93"/>
      <c r="X156" s="152"/>
      <c r="Y156" s="152"/>
      <c r="Z156" s="93"/>
      <c r="AA156" s="152"/>
      <c r="AB156" s="152"/>
      <c r="AC156" s="243"/>
      <c r="AD156" s="145"/>
      <c r="AE156" s="198"/>
      <c r="AG156" s="174"/>
      <c r="AH156" s="174"/>
      <c r="AI156" s="174"/>
      <c r="AJ156" s="174"/>
      <c r="AK156" s="174"/>
      <c r="AL156" s="174"/>
      <c r="AM156" s="190"/>
      <c r="AN156" s="190"/>
      <c r="AO156" s="198"/>
      <c r="AP156" s="174"/>
      <c r="AQ156" s="174"/>
      <c r="AR156" s="174"/>
      <c r="AS156" s="174"/>
      <c r="AT156" s="174"/>
      <c r="AU156" s="174"/>
      <c r="AV156" s="174"/>
      <c r="AW156" s="190"/>
      <c r="AX156" s="190"/>
      <c r="AY156" s="198"/>
      <c r="AZ156" s="174"/>
      <c r="BA156" s="174"/>
      <c r="BB156" s="174"/>
      <c r="BC156" s="174"/>
      <c r="BD156" s="174"/>
      <c r="BE156" s="174"/>
      <c r="BF156" s="174"/>
      <c r="BG156" s="190"/>
      <c r="BH156" s="190"/>
      <c r="BI156" s="198"/>
      <c r="BJ156" s="174"/>
      <c r="BK156" s="174"/>
      <c r="BL156" s="174"/>
      <c r="BM156" s="174"/>
      <c r="BN156" s="174"/>
      <c r="BO156" s="174"/>
      <c r="BP156" s="174"/>
      <c r="BQ156" s="190"/>
      <c r="BR156" s="190"/>
      <c r="BS156" s="198"/>
      <c r="BT156" s="174"/>
      <c r="BU156" s="174"/>
      <c r="BV156" s="174"/>
      <c r="BW156" s="174"/>
      <c r="BX156" s="174"/>
      <c r="BY156" s="174"/>
      <c r="BZ156" s="174"/>
      <c r="CA156" s="190"/>
      <c r="CB156" s="190"/>
      <c r="CC156" s="198"/>
      <c r="CD156" s="174"/>
      <c r="CE156" s="174"/>
      <c r="CF156" s="174"/>
      <c r="CG156" s="174"/>
      <c r="CH156" s="174"/>
      <c r="CI156" s="174"/>
      <c r="CJ156" s="174"/>
      <c r="CK156" s="190"/>
      <c r="CL156" s="190"/>
      <c r="CM156" s="198"/>
      <c r="CN156" s="174"/>
      <c r="CO156" s="174"/>
      <c r="CP156" s="174"/>
      <c r="CQ156" s="174"/>
      <c r="CR156" s="174"/>
      <c r="CS156" s="174"/>
      <c r="CT156" s="174"/>
      <c r="CU156" s="190"/>
      <c r="CV156" s="190"/>
      <c r="CW156" s="198"/>
      <c r="CX156" s="174"/>
      <c r="CY156" s="174"/>
      <c r="CZ156" s="174"/>
      <c r="DA156" s="174"/>
      <c r="DB156" s="174"/>
      <c r="DC156" s="174"/>
      <c r="DD156" s="174"/>
      <c r="DE156" s="190"/>
      <c r="DF156" s="190"/>
      <c r="DG156" s="198"/>
      <c r="DH156" s="174"/>
      <c r="DI156" s="174"/>
      <c r="DJ156" s="174"/>
      <c r="DK156" s="174"/>
      <c r="DL156" s="174"/>
      <c r="DM156" s="174"/>
      <c r="DN156" s="174"/>
      <c r="DO156" s="190"/>
      <c r="DP156" s="190"/>
      <c r="DQ156" s="198"/>
      <c r="DR156" s="174"/>
      <c r="DS156" s="174"/>
      <c r="DT156" s="174"/>
      <c r="DU156" s="174"/>
      <c r="DV156" s="174"/>
      <c r="DW156" s="174"/>
      <c r="DX156" s="174"/>
      <c r="DY156" s="190"/>
      <c r="DZ156" s="190"/>
      <c r="EA156" s="198"/>
      <c r="EB156" s="174"/>
      <c r="EC156" s="174"/>
      <c r="ED156" s="174"/>
      <c r="EE156" s="174"/>
      <c r="EF156" s="174"/>
      <c r="EG156" s="174"/>
      <c r="EH156" s="174"/>
      <c r="EI156" s="190"/>
      <c r="EJ156" s="190"/>
      <c r="EK156" s="198"/>
      <c r="EL156" s="174"/>
      <c r="EM156" s="174"/>
      <c r="EN156" s="174"/>
      <c r="EO156" s="174"/>
      <c r="EP156" s="174"/>
      <c r="EQ156" s="174"/>
      <c r="ER156" s="174"/>
      <c r="ES156" s="190"/>
      <c r="ET156" s="190"/>
      <c r="EU156" s="198"/>
      <c r="EV156" s="174"/>
      <c r="EW156" s="174"/>
      <c r="EX156" s="174"/>
      <c r="EY156" s="174"/>
      <c r="EZ156" s="174"/>
      <c r="FA156" s="174"/>
      <c r="FB156" s="174"/>
      <c r="FC156" s="190"/>
      <c r="FD156" s="190"/>
      <c r="FE156" s="198"/>
      <c r="FF156" s="174"/>
      <c r="FG156" s="174"/>
      <c r="FH156" s="174"/>
      <c r="FI156" s="174"/>
      <c r="FJ156" s="174"/>
      <c r="FK156" s="174"/>
      <c r="FL156" s="174"/>
      <c r="FM156" s="190"/>
      <c r="FN156" s="190"/>
      <c r="FO156" s="198"/>
      <c r="FP156" s="174"/>
      <c r="FQ156" s="174"/>
      <c r="FR156" s="174"/>
      <c r="FS156" s="174"/>
      <c r="FT156" s="174"/>
      <c r="FU156" s="174"/>
      <c r="FV156" s="174"/>
      <c r="FW156" s="190"/>
      <c r="FX156" s="190"/>
      <c r="FY156" s="198"/>
      <c r="FZ156" s="174"/>
      <c r="GA156" s="174"/>
      <c r="GB156" s="174"/>
      <c r="GC156" s="174"/>
      <c r="GD156" s="174"/>
      <c r="GE156" s="174"/>
      <c r="GF156" s="174"/>
      <c r="GG156" s="190"/>
      <c r="GH156" s="190"/>
      <c r="GI156" s="198"/>
      <c r="GJ156" s="174"/>
      <c r="GK156" s="174"/>
      <c r="GL156" s="174"/>
      <c r="GM156" s="174"/>
      <c r="GN156" s="174"/>
      <c r="GO156" s="174"/>
      <c r="GP156" s="174"/>
      <c r="GQ156" s="174"/>
      <c r="GR156" s="174"/>
      <c r="GS156" s="174"/>
      <c r="GT156" s="174"/>
      <c r="GU156" s="174"/>
      <c r="GV156" s="174"/>
      <c r="GW156" s="174"/>
      <c r="GX156" s="174"/>
      <c r="GY156" s="174"/>
      <c r="GZ156" s="174"/>
      <c r="HA156" s="174"/>
      <c r="HB156" s="174"/>
      <c r="HC156" s="174"/>
      <c r="HD156" s="174"/>
      <c r="HE156" s="174"/>
      <c r="HF156" s="174"/>
      <c r="HG156" s="174"/>
      <c r="HH156" s="174"/>
      <c r="HI156" s="174"/>
      <c r="HJ156" s="174"/>
      <c r="HK156" s="174"/>
      <c r="HL156" s="174"/>
      <c r="HM156" s="174"/>
      <c r="HN156" s="174"/>
      <c r="HO156" s="174"/>
      <c r="HP156" s="174"/>
      <c r="HQ156" s="174"/>
      <c r="HR156" s="174"/>
      <c r="HS156" s="174"/>
      <c r="HT156" s="174"/>
      <c r="HU156" s="174"/>
      <c r="HV156" s="174"/>
      <c r="HW156" s="174"/>
      <c r="HX156" s="174"/>
      <c r="HY156" s="174"/>
      <c r="HZ156" s="174"/>
      <c r="IA156" s="174"/>
      <c r="IB156" s="174"/>
      <c r="IC156" s="174"/>
      <c r="ID156" s="174"/>
      <c r="IE156" s="174"/>
      <c r="IF156" s="174"/>
      <c r="IG156" s="174"/>
      <c r="IH156" s="174"/>
      <c r="II156" s="174"/>
      <c r="IJ156" s="174"/>
      <c r="IK156" s="174"/>
      <c r="IL156" s="174"/>
      <c r="IM156" s="174"/>
      <c r="IN156" s="174"/>
      <c r="IO156" s="174"/>
      <c r="IP156" s="174"/>
      <c r="IQ156" s="174"/>
      <c r="IR156" s="174"/>
      <c r="IS156" s="174"/>
      <c r="IT156" s="174"/>
      <c r="IU156" s="174"/>
      <c r="IV156" s="175"/>
    </row>
    <row r="157" spans="1:256" s="176" customFormat="1" ht="30" customHeight="1">
      <c r="A157" s="177"/>
      <c r="B157" s="178"/>
      <c r="C157" s="178"/>
      <c r="D157" s="159"/>
      <c r="E157" s="145"/>
      <c r="F157" s="266"/>
      <c r="G157" s="152"/>
      <c r="H157" s="242"/>
      <c r="I157" s="152"/>
      <c r="J157" s="152"/>
      <c r="K157" s="178"/>
      <c r="L157" s="152"/>
      <c r="M157" s="152"/>
      <c r="N157" s="178"/>
      <c r="O157" s="152"/>
      <c r="P157" s="152"/>
      <c r="Q157" s="179"/>
      <c r="R157" s="152"/>
      <c r="S157" s="152"/>
      <c r="T157" s="179"/>
      <c r="U157" s="152"/>
      <c r="V157" s="152"/>
      <c r="W157" s="179"/>
      <c r="X157" s="152"/>
      <c r="Y157" s="152"/>
      <c r="Z157" s="179"/>
      <c r="AA157" s="152"/>
      <c r="AB157" s="152"/>
      <c r="AC157" s="243"/>
      <c r="AD157" s="145"/>
      <c r="AE157" s="198"/>
      <c r="AF157" s="178"/>
      <c r="AG157" s="178"/>
      <c r="AH157" s="178"/>
      <c r="AI157" s="178"/>
      <c r="AJ157" s="178"/>
      <c r="AK157" s="178"/>
      <c r="AL157" s="178"/>
      <c r="AM157" s="178"/>
      <c r="AN157" s="178"/>
      <c r="AO157" s="178"/>
      <c r="AP157" s="178"/>
      <c r="AQ157" s="178"/>
      <c r="AR157" s="178"/>
      <c r="AS157" s="178"/>
      <c r="AT157" s="178"/>
      <c r="AU157" s="178"/>
      <c r="AV157" s="178"/>
      <c r="AW157" s="178"/>
      <c r="AX157" s="178"/>
      <c r="AY157" s="178"/>
      <c r="AZ157" s="178"/>
      <c r="BA157" s="178"/>
      <c r="BB157" s="178"/>
      <c r="BC157" s="178"/>
      <c r="BD157" s="178"/>
      <c r="BE157" s="178"/>
      <c r="BF157" s="178"/>
      <c r="BG157" s="178"/>
      <c r="BH157" s="178"/>
      <c r="BI157" s="178"/>
      <c r="BJ157" s="178"/>
      <c r="BK157" s="178"/>
      <c r="BL157" s="178"/>
      <c r="BM157" s="178"/>
      <c r="BN157" s="178"/>
      <c r="BO157" s="178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8"/>
      <c r="CC157" s="178"/>
      <c r="CD157" s="178"/>
      <c r="CE157" s="178"/>
      <c r="CF157" s="178"/>
      <c r="CG157" s="178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8"/>
      <c r="DR157" s="178"/>
      <c r="DS157" s="178"/>
      <c r="DT157" s="178"/>
      <c r="DU157" s="178"/>
      <c r="DV157" s="178"/>
      <c r="DW157" s="178"/>
      <c r="DX157" s="178"/>
      <c r="DY157" s="178"/>
      <c r="DZ157" s="178"/>
      <c r="EA157" s="178"/>
      <c r="EB157" s="178"/>
      <c r="EC157" s="178"/>
      <c r="ED157" s="178"/>
      <c r="EE157" s="178"/>
      <c r="EF157" s="178"/>
      <c r="EG157" s="178"/>
      <c r="EH157" s="178"/>
      <c r="EI157" s="178"/>
      <c r="EJ157" s="178"/>
      <c r="EK157" s="178"/>
      <c r="EL157" s="178"/>
      <c r="EM157" s="178"/>
      <c r="EN157" s="178"/>
      <c r="EO157" s="178"/>
      <c r="EP157" s="178"/>
      <c r="EQ157" s="178"/>
      <c r="ER157" s="178"/>
      <c r="ES157" s="178"/>
      <c r="ET157" s="178"/>
      <c r="EU157" s="178"/>
      <c r="EV157" s="178"/>
      <c r="EW157" s="178"/>
      <c r="EX157" s="178"/>
      <c r="EY157" s="178"/>
      <c r="EZ157" s="178"/>
      <c r="FA157" s="178"/>
      <c r="FB157" s="178"/>
      <c r="FC157" s="178"/>
      <c r="FD157" s="178"/>
      <c r="FE157" s="178"/>
      <c r="FF157" s="178"/>
      <c r="FG157" s="178"/>
      <c r="FH157" s="178"/>
      <c r="FI157" s="178"/>
      <c r="FJ157" s="178"/>
      <c r="FK157" s="178"/>
      <c r="FL157" s="178"/>
      <c r="FM157" s="178"/>
      <c r="FN157" s="178"/>
      <c r="FO157" s="178"/>
      <c r="FP157" s="178"/>
      <c r="FQ157" s="178"/>
      <c r="FR157" s="178"/>
      <c r="FS157" s="178"/>
      <c r="FT157" s="178"/>
      <c r="FU157" s="178"/>
      <c r="FV157" s="178"/>
      <c r="FW157" s="178"/>
      <c r="FX157" s="178"/>
      <c r="FY157" s="178"/>
      <c r="FZ157" s="178"/>
      <c r="GA157" s="178"/>
      <c r="GB157" s="178"/>
      <c r="GC157" s="178"/>
      <c r="GD157" s="178"/>
      <c r="GE157" s="178"/>
      <c r="GF157" s="178"/>
      <c r="GG157" s="178"/>
      <c r="GH157" s="178"/>
      <c r="GI157" s="178"/>
      <c r="GJ157" s="178"/>
      <c r="GK157" s="178"/>
      <c r="GL157" s="178"/>
      <c r="GM157" s="178"/>
      <c r="GN157" s="178"/>
      <c r="GO157" s="178"/>
      <c r="GP157" s="178"/>
      <c r="GQ157" s="178"/>
      <c r="GR157" s="178"/>
      <c r="GS157" s="178"/>
      <c r="GT157" s="178"/>
      <c r="GU157" s="178"/>
      <c r="GV157" s="178"/>
      <c r="GW157" s="178"/>
      <c r="GX157" s="178"/>
      <c r="GY157" s="178"/>
      <c r="GZ157" s="178"/>
      <c r="HA157" s="178"/>
      <c r="HB157" s="178"/>
      <c r="HC157" s="178"/>
      <c r="HD157" s="178"/>
      <c r="HE157" s="178"/>
      <c r="HF157" s="178"/>
      <c r="HG157" s="178"/>
      <c r="HH157" s="178"/>
      <c r="HI157" s="178"/>
      <c r="HJ157" s="178"/>
      <c r="HK157" s="178"/>
      <c r="HL157" s="178"/>
      <c r="HM157" s="178"/>
      <c r="HN157" s="178"/>
      <c r="HO157" s="178"/>
      <c r="HP157" s="178"/>
      <c r="HQ157" s="178"/>
      <c r="HR157" s="178"/>
      <c r="HS157" s="178"/>
      <c r="HT157" s="178"/>
      <c r="HU157" s="178"/>
      <c r="HV157" s="178"/>
      <c r="HW157" s="178"/>
      <c r="HX157" s="178"/>
      <c r="HY157" s="178"/>
      <c r="HZ157" s="178"/>
      <c r="IA157" s="178"/>
      <c r="IB157" s="178"/>
      <c r="IC157" s="178"/>
      <c r="ID157" s="178"/>
      <c r="IE157" s="178"/>
      <c r="IF157" s="178"/>
      <c r="IG157" s="178"/>
      <c r="IH157" s="178"/>
      <c r="II157" s="178"/>
      <c r="IJ157" s="178"/>
      <c r="IK157" s="178"/>
      <c r="IL157" s="178"/>
      <c r="IM157" s="178"/>
      <c r="IN157" s="178"/>
      <c r="IO157" s="178"/>
      <c r="IP157" s="178"/>
      <c r="IQ157" s="178"/>
      <c r="IR157" s="178"/>
      <c r="IS157" s="178"/>
      <c r="IT157" s="178"/>
      <c r="IU157" s="178"/>
      <c r="IV157" s="180"/>
    </row>
    <row r="158" spans="1:256" s="176" customFormat="1" ht="30" customHeight="1">
      <c r="A158" s="194"/>
      <c r="C158" s="188"/>
      <c r="D158" s="199"/>
      <c r="E158" s="190"/>
      <c r="F158" s="267"/>
      <c r="G158" s="163"/>
      <c r="H158" s="268"/>
      <c r="I158" s="163"/>
      <c r="J158" s="163"/>
      <c r="K158" s="195"/>
      <c r="L158" s="163"/>
      <c r="M158" s="163"/>
      <c r="N158" s="195"/>
      <c r="O158" s="163"/>
      <c r="P158" s="163"/>
      <c r="Q158" s="191"/>
      <c r="R158" s="163"/>
      <c r="S158" s="163"/>
      <c r="T158" s="191"/>
      <c r="U158" s="163"/>
      <c r="V158" s="163"/>
      <c r="W158" s="191"/>
      <c r="X158" s="163"/>
      <c r="Y158" s="163"/>
      <c r="Z158" s="191"/>
      <c r="AA158" s="163"/>
      <c r="AB158" s="163"/>
      <c r="AC158" s="190"/>
      <c r="AD158" s="190"/>
      <c r="AE158" s="198"/>
    </row>
    <row r="159" spans="1:256" s="150" customFormat="1" ht="25" customHeight="1">
      <c r="A159" s="194"/>
      <c r="B159" s="174"/>
      <c r="C159" s="188"/>
      <c r="D159" s="199"/>
      <c r="E159" s="190"/>
      <c r="F159" s="267"/>
      <c r="G159" s="163"/>
      <c r="H159" s="268"/>
      <c r="I159" s="163"/>
      <c r="J159" s="163"/>
      <c r="K159" s="195"/>
      <c r="L159" s="163"/>
      <c r="M159" s="163"/>
      <c r="N159" s="195"/>
      <c r="O159" s="163"/>
      <c r="P159" s="163"/>
      <c r="Q159" s="195"/>
      <c r="R159" s="163"/>
      <c r="S159" s="163"/>
      <c r="T159" s="191"/>
      <c r="U159" s="163"/>
      <c r="V159" s="163"/>
      <c r="W159" s="191"/>
      <c r="X159" s="163"/>
      <c r="Y159" s="163"/>
      <c r="Z159" s="191"/>
      <c r="AA159" s="163"/>
      <c r="AB159" s="163"/>
      <c r="AC159" s="190"/>
      <c r="AD159" s="190"/>
      <c r="AE159" s="198"/>
      <c r="AF159" s="174"/>
    </row>
    <row r="160" spans="1:256" s="150" customFormat="1" ht="25" customHeight="1">
      <c r="A160" s="170"/>
      <c r="E160" s="145"/>
      <c r="F160" s="266"/>
      <c r="G160" s="160"/>
      <c r="H160" s="242"/>
      <c r="I160" s="152"/>
      <c r="J160" s="160"/>
      <c r="L160" s="152"/>
      <c r="M160" s="160"/>
      <c r="O160" s="152"/>
      <c r="P160" s="160"/>
      <c r="Q160" s="201"/>
      <c r="R160" s="152"/>
      <c r="S160" s="160"/>
      <c r="T160" s="201"/>
      <c r="U160" s="152"/>
      <c r="V160" s="160"/>
      <c r="W160" s="201"/>
      <c r="X160" s="152"/>
      <c r="Y160" s="160"/>
      <c r="Z160" s="145"/>
      <c r="AA160" s="152"/>
      <c r="AB160" s="160"/>
      <c r="AC160" s="190"/>
      <c r="AD160" s="145"/>
      <c r="AE160" s="198"/>
    </row>
    <row r="161" spans="1:31" s="150" customFormat="1" ht="25" customHeight="1">
      <c r="A161" s="170"/>
      <c r="E161" s="145"/>
      <c r="F161" s="266"/>
      <c r="G161" s="160"/>
      <c r="H161" s="242"/>
      <c r="I161" s="152"/>
      <c r="J161" s="160"/>
      <c r="L161" s="152"/>
      <c r="M161" s="160"/>
      <c r="O161" s="152"/>
      <c r="P161" s="160"/>
      <c r="Q161" s="201"/>
      <c r="R161" s="152"/>
      <c r="S161" s="160"/>
      <c r="T161" s="201"/>
      <c r="U161" s="152"/>
      <c r="V161" s="160"/>
      <c r="W161" s="201"/>
      <c r="X161" s="152"/>
      <c r="Y161" s="160"/>
      <c r="Z161" s="145"/>
      <c r="AA161" s="152"/>
      <c r="AB161" s="160"/>
      <c r="AC161" s="190"/>
      <c r="AD161" s="145"/>
      <c r="AE161" s="198"/>
    </row>
    <row r="162" spans="1:31" s="150" customFormat="1" ht="25" customHeight="1">
      <c r="A162" s="170"/>
      <c r="E162" s="145"/>
      <c r="F162" s="266"/>
      <c r="G162" s="160"/>
      <c r="H162" s="242"/>
      <c r="I162" s="152"/>
      <c r="J162" s="160"/>
      <c r="L162" s="152"/>
      <c r="M162" s="160"/>
      <c r="O162" s="152"/>
      <c r="P162" s="160"/>
      <c r="Q162" s="201"/>
      <c r="R162" s="152"/>
      <c r="S162" s="160"/>
      <c r="T162" s="201"/>
      <c r="U162" s="152"/>
      <c r="V162" s="160"/>
      <c r="W162" s="201"/>
      <c r="X162" s="152"/>
      <c r="Y162" s="160"/>
      <c r="Z162" s="145"/>
      <c r="AA162" s="152"/>
      <c r="AB162" s="160"/>
      <c r="AC162" s="190"/>
      <c r="AD162" s="145"/>
      <c r="AE162" s="198"/>
    </row>
    <row r="163" spans="1:31" s="150" customFormat="1" ht="25" customHeight="1">
      <c r="A163" s="170"/>
      <c r="E163" s="145"/>
      <c r="F163" s="266"/>
      <c r="G163" s="160"/>
      <c r="H163" s="242"/>
      <c r="I163" s="152"/>
      <c r="J163" s="160"/>
      <c r="L163" s="152"/>
      <c r="M163" s="160"/>
      <c r="O163" s="152"/>
      <c r="P163" s="160"/>
      <c r="Q163" s="201"/>
      <c r="R163" s="152"/>
      <c r="S163" s="160"/>
      <c r="T163" s="201"/>
      <c r="U163" s="152"/>
      <c r="V163" s="160"/>
      <c r="W163" s="201"/>
      <c r="X163" s="152"/>
      <c r="Y163" s="160"/>
      <c r="Z163" s="145"/>
      <c r="AA163" s="152"/>
      <c r="AB163" s="160"/>
      <c r="AC163" s="190"/>
      <c r="AD163" s="145"/>
      <c r="AE163" s="198"/>
    </row>
    <row r="164" spans="1:31" s="150" customFormat="1" ht="25" customHeight="1">
      <c r="A164" s="170"/>
      <c r="E164" s="145"/>
      <c r="F164" s="266"/>
      <c r="G164" s="160"/>
      <c r="H164" s="242"/>
      <c r="I164" s="152"/>
      <c r="J164" s="160"/>
      <c r="L164" s="152"/>
      <c r="M164" s="160"/>
      <c r="O164" s="152"/>
      <c r="P164" s="160"/>
      <c r="Q164" s="201"/>
      <c r="R164" s="152"/>
      <c r="S164" s="160"/>
      <c r="T164" s="201"/>
      <c r="U164" s="152"/>
      <c r="V164" s="160"/>
      <c r="W164" s="201"/>
      <c r="X164" s="152"/>
      <c r="Y164" s="160"/>
      <c r="Z164" s="145"/>
      <c r="AA164" s="152"/>
      <c r="AB164" s="160"/>
      <c r="AC164" s="190"/>
      <c r="AD164" s="145"/>
      <c r="AE164" s="198"/>
    </row>
    <row r="165" spans="1:31" s="150" customFormat="1" ht="25" customHeight="1">
      <c r="A165" s="170"/>
      <c r="E165" s="145"/>
      <c r="F165" s="266"/>
      <c r="G165" s="160"/>
      <c r="H165" s="242"/>
      <c r="I165" s="152"/>
      <c r="J165" s="160"/>
      <c r="L165" s="152"/>
      <c r="M165" s="160"/>
      <c r="O165" s="152"/>
      <c r="P165" s="160"/>
      <c r="Q165" s="201"/>
      <c r="R165" s="152"/>
      <c r="S165" s="160"/>
      <c r="T165" s="201"/>
      <c r="U165" s="152"/>
      <c r="V165" s="160"/>
      <c r="W165" s="201"/>
      <c r="X165" s="152"/>
      <c r="Y165" s="160"/>
      <c r="Z165" s="145"/>
      <c r="AA165" s="152"/>
      <c r="AB165" s="160"/>
      <c r="AC165" s="190"/>
      <c r="AD165" s="145"/>
      <c r="AE165" s="198"/>
    </row>
    <row r="166" spans="1:31" s="150" customFormat="1" ht="25" customHeight="1">
      <c r="A166" s="170"/>
      <c r="E166" s="145"/>
      <c r="F166" s="266"/>
      <c r="G166" s="160"/>
      <c r="H166" s="242"/>
      <c r="I166" s="152"/>
      <c r="J166" s="160"/>
      <c r="L166" s="152"/>
      <c r="M166" s="160"/>
      <c r="O166" s="152"/>
      <c r="P166" s="160"/>
      <c r="Q166" s="201"/>
      <c r="R166" s="152"/>
      <c r="S166" s="160"/>
      <c r="T166" s="201"/>
      <c r="U166" s="152"/>
      <c r="V166" s="160"/>
      <c r="W166" s="201"/>
      <c r="X166" s="152"/>
      <c r="Y166" s="160"/>
      <c r="Z166" s="145"/>
      <c r="AA166" s="152"/>
      <c r="AB166" s="160"/>
      <c r="AC166" s="190"/>
      <c r="AD166" s="145"/>
      <c r="AE166" s="198"/>
    </row>
    <row r="167" spans="1:31" s="150" customFormat="1" ht="25" customHeight="1">
      <c r="A167" s="170"/>
      <c r="E167" s="145"/>
      <c r="F167" s="266"/>
      <c r="G167" s="160"/>
      <c r="H167" s="242"/>
      <c r="I167" s="152"/>
      <c r="J167" s="160"/>
      <c r="L167" s="152"/>
      <c r="M167" s="160"/>
      <c r="O167" s="152"/>
      <c r="P167" s="160"/>
      <c r="Q167" s="201"/>
      <c r="R167" s="152"/>
      <c r="S167" s="160"/>
      <c r="T167" s="201"/>
      <c r="U167" s="152"/>
      <c r="V167" s="160"/>
      <c r="W167" s="201"/>
      <c r="X167" s="152"/>
      <c r="Y167" s="160"/>
      <c r="Z167" s="145"/>
      <c r="AA167" s="152"/>
      <c r="AB167" s="160"/>
      <c r="AC167" s="190"/>
      <c r="AD167" s="145"/>
      <c r="AE167" s="198"/>
    </row>
    <row r="168" spans="1:31" s="150" customFormat="1" ht="25" customHeight="1">
      <c r="A168" s="170"/>
      <c r="E168" s="145"/>
      <c r="F168" s="266"/>
      <c r="G168" s="160"/>
      <c r="H168" s="242"/>
      <c r="I168" s="152"/>
      <c r="J168" s="160"/>
      <c r="L168" s="152"/>
      <c r="M168" s="160"/>
      <c r="O168" s="152"/>
      <c r="P168" s="160"/>
      <c r="Q168" s="201"/>
      <c r="R168" s="152"/>
      <c r="S168" s="160"/>
      <c r="T168" s="201"/>
      <c r="U168" s="152"/>
      <c r="V168" s="160"/>
      <c r="W168" s="201"/>
      <c r="X168" s="152"/>
      <c r="Y168" s="160"/>
      <c r="Z168" s="145"/>
      <c r="AA168" s="152"/>
      <c r="AB168" s="160"/>
      <c r="AC168" s="190"/>
      <c r="AD168" s="145"/>
      <c r="AE168" s="198"/>
    </row>
    <row r="169" spans="1:31" s="150" customFormat="1" ht="25" customHeight="1">
      <c r="A169" s="170"/>
      <c r="E169" s="145"/>
      <c r="F169" s="266"/>
      <c r="G169" s="160"/>
      <c r="H169" s="242"/>
      <c r="I169" s="152"/>
      <c r="J169" s="160"/>
      <c r="L169" s="152"/>
      <c r="M169" s="160"/>
      <c r="O169" s="152"/>
      <c r="P169" s="160"/>
      <c r="Q169" s="201"/>
      <c r="R169" s="152"/>
      <c r="S169" s="160"/>
      <c r="T169" s="201"/>
      <c r="U169" s="152"/>
      <c r="V169" s="160"/>
      <c r="W169" s="201"/>
      <c r="X169" s="152"/>
      <c r="Y169" s="160"/>
      <c r="Z169" s="145"/>
      <c r="AA169" s="152"/>
      <c r="AB169" s="160"/>
      <c r="AC169" s="190"/>
      <c r="AD169" s="145"/>
      <c r="AE169" s="198"/>
    </row>
    <row r="170" spans="1:31" s="150" customFormat="1" ht="25" customHeight="1">
      <c r="A170" s="170"/>
      <c r="E170" s="145"/>
      <c r="F170" s="266"/>
      <c r="G170" s="160"/>
      <c r="H170" s="242"/>
      <c r="I170" s="152"/>
      <c r="J170" s="160"/>
      <c r="L170" s="152"/>
      <c r="M170" s="160"/>
      <c r="O170" s="152"/>
      <c r="P170" s="160"/>
      <c r="Q170" s="201"/>
      <c r="R170" s="152"/>
      <c r="S170" s="160"/>
      <c r="T170" s="201"/>
      <c r="U170" s="152"/>
      <c r="V170" s="160"/>
      <c r="W170" s="201"/>
      <c r="X170" s="152"/>
      <c r="Y170" s="160"/>
      <c r="Z170" s="145"/>
      <c r="AA170" s="152"/>
      <c r="AB170" s="160"/>
      <c r="AC170" s="190"/>
      <c r="AD170" s="145"/>
      <c r="AE170" s="198"/>
    </row>
    <row r="171" spans="1:31" s="150" customFormat="1" ht="25" customHeight="1">
      <c r="A171" s="170"/>
      <c r="E171" s="145"/>
      <c r="F171" s="266"/>
      <c r="G171" s="160"/>
      <c r="H171" s="242"/>
      <c r="I171" s="152"/>
      <c r="J171" s="160"/>
      <c r="L171" s="152"/>
      <c r="M171" s="160"/>
      <c r="O171" s="152"/>
      <c r="P171" s="160"/>
      <c r="Q171" s="201"/>
      <c r="R171" s="152"/>
      <c r="S171" s="160"/>
      <c r="T171" s="201"/>
      <c r="U171" s="152"/>
      <c r="V171" s="160"/>
      <c r="W171" s="201"/>
      <c r="X171" s="152"/>
      <c r="Y171" s="160"/>
      <c r="Z171" s="145"/>
      <c r="AA171" s="152"/>
      <c r="AB171" s="160"/>
      <c r="AC171" s="190"/>
      <c r="AD171" s="145"/>
      <c r="AE171" s="198"/>
    </row>
    <row r="172" spans="1:31" s="150" customFormat="1" ht="25" customHeight="1">
      <c r="A172" s="170"/>
      <c r="E172" s="145"/>
      <c r="F172" s="266"/>
      <c r="G172" s="160"/>
      <c r="H172" s="242"/>
      <c r="I172" s="152"/>
      <c r="J172" s="160"/>
      <c r="L172" s="152"/>
      <c r="M172" s="160"/>
      <c r="O172" s="152"/>
      <c r="P172" s="160"/>
      <c r="Q172" s="201"/>
      <c r="R172" s="152"/>
      <c r="S172" s="160"/>
      <c r="T172" s="201"/>
      <c r="U172" s="152"/>
      <c r="V172" s="160"/>
      <c r="W172" s="201"/>
      <c r="X172" s="152"/>
      <c r="Y172" s="160"/>
      <c r="Z172" s="145"/>
      <c r="AA172" s="152"/>
      <c r="AB172" s="160"/>
      <c r="AC172" s="190"/>
      <c r="AD172" s="145"/>
      <c r="AE172" s="198"/>
    </row>
    <row r="173" spans="1:31" s="150" customFormat="1" ht="25" customHeight="1">
      <c r="A173" s="170"/>
      <c r="E173" s="145"/>
      <c r="F173" s="266"/>
      <c r="G173" s="160"/>
      <c r="H173" s="242"/>
      <c r="I173" s="152"/>
      <c r="J173" s="160"/>
      <c r="L173" s="152"/>
      <c r="M173" s="160"/>
      <c r="O173" s="152"/>
      <c r="P173" s="160"/>
      <c r="Q173" s="201"/>
      <c r="R173" s="152"/>
      <c r="S173" s="160"/>
      <c r="T173" s="201"/>
      <c r="U173" s="152"/>
      <c r="V173" s="160"/>
      <c r="W173" s="201"/>
      <c r="X173" s="152"/>
      <c r="Y173" s="160"/>
      <c r="Z173" s="145"/>
      <c r="AA173" s="152"/>
      <c r="AB173" s="160"/>
      <c r="AC173" s="190"/>
      <c r="AD173" s="145"/>
      <c r="AE173" s="198"/>
    </row>
    <row r="174" spans="1:31" s="150" customFormat="1" ht="25" customHeight="1">
      <c r="A174" s="170"/>
      <c r="E174" s="145"/>
      <c r="F174" s="266"/>
      <c r="G174" s="160"/>
      <c r="H174" s="242"/>
      <c r="I174" s="152"/>
      <c r="J174" s="160"/>
      <c r="L174" s="152"/>
      <c r="M174" s="160"/>
      <c r="O174" s="152"/>
      <c r="P174" s="160"/>
      <c r="Q174" s="201"/>
      <c r="R174" s="152"/>
      <c r="S174" s="160"/>
      <c r="T174" s="201"/>
      <c r="U174" s="152"/>
      <c r="V174" s="160"/>
      <c r="W174" s="201"/>
      <c r="X174" s="152"/>
      <c r="Y174" s="160"/>
      <c r="Z174" s="145"/>
      <c r="AA174" s="152"/>
      <c r="AB174" s="160"/>
      <c r="AC174" s="190"/>
      <c r="AD174" s="145"/>
      <c r="AE174" s="198"/>
    </row>
    <row r="175" spans="1:31" s="150" customFormat="1" ht="25" customHeight="1">
      <c r="A175" s="170"/>
      <c r="E175" s="145"/>
      <c r="F175" s="266"/>
      <c r="G175" s="160"/>
      <c r="H175" s="242"/>
      <c r="I175" s="152"/>
      <c r="J175" s="160"/>
      <c r="L175" s="152"/>
      <c r="M175" s="160"/>
      <c r="O175" s="152"/>
      <c r="P175" s="160"/>
      <c r="Q175" s="201"/>
      <c r="R175" s="152"/>
      <c r="S175" s="160"/>
      <c r="T175" s="201"/>
      <c r="U175" s="152"/>
      <c r="V175" s="160"/>
      <c r="W175" s="201"/>
      <c r="X175" s="152"/>
      <c r="Y175" s="160"/>
      <c r="Z175" s="145"/>
      <c r="AA175" s="152"/>
      <c r="AB175" s="160"/>
      <c r="AC175" s="190"/>
      <c r="AD175" s="145"/>
      <c r="AE175" s="198"/>
    </row>
    <row r="176" spans="1:31" s="150" customFormat="1" ht="25" customHeight="1">
      <c r="A176" s="170"/>
      <c r="E176" s="145"/>
      <c r="F176" s="266"/>
      <c r="G176" s="160"/>
      <c r="H176" s="242"/>
      <c r="I176" s="152"/>
      <c r="J176" s="160"/>
      <c r="L176" s="152"/>
      <c r="M176" s="160"/>
      <c r="O176" s="152"/>
      <c r="P176" s="160"/>
      <c r="Q176" s="201"/>
      <c r="R176" s="152"/>
      <c r="S176" s="160"/>
      <c r="T176" s="201"/>
      <c r="U176" s="152"/>
      <c r="V176" s="160"/>
      <c r="W176" s="201"/>
      <c r="X176" s="152"/>
      <c r="Y176" s="160"/>
      <c r="Z176" s="145"/>
      <c r="AA176" s="152"/>
      <c r="AB176" s="160"/>
      <c r="AC176" s="190"/>
      <c r="AD176" s="145"/>
      <c r="AE176" s="198"/>
    </row>
    <row r="177" spans="1:31" s="150" customFormat="1" ht="25" customHeight="1">
      <c r="A177" s="170"/>
      <c r="E177" s="145"/>
      <c r="F177" s="266"/>
      <c r="G177" s="160"/>
      <c r="H177" s="242"/>
      <c r="I177" s="152"/>
      <c r="J177" s="160"/>
      <c r="L177" s="152"/>
      <c r="M177" s="160"/>
      <c r="O177" s="152"/>
      <c r="P177" s="160"/>
      <c r="Q177" s="201"/>
      <c r="R177" s="152"/>
      <c r="S177" s="160"/>
      <c r="T177" s="201"/>
      <c r="U177" s="152"/>
      <c r="V177" s="160"/>
      <c r="W177" s="201"/>
      <c r="X177" s="152"/>
      <c r="Y177" s="160"/>
      <c r="Z177" s="145"/>
      <c r="AA177" s="152"/>
      <c r="AB177" s="160"/>
      <c r="AC177" s="190"/>
      <c r="AD177" s="145"/>
      <c r="AE177" s="198"/>
    </row>
    <row r="178" spans="1:31" s="150" customFormat="1" ht="25" customHeight="1">
      <c r="A178" s="170"/>
      <c r="E178" s="145"/>
      <c r="F178" s="266"/>
      <c r="G178" s="160"/>
      <c r="H178" s="242"/>
      <c r="I178" s="152"/>
      <c r="J178" s="160"/>
      <c r="L178" s="152"/>
      <c r="M178" s="160"/>
      <c r="O178" s="152"/>
      <c r="P178" s="160"/>
      <c r="Q178" s="201"/>
      <c r="R178" s="152"/>
      <c r="S178" s="160"/>
      <c r="T178" s="201"/>
      <c r="U178" s="152"/>
      <c r="V178" s="160"/>
      <c r="W178" s="201"/>
      <c r="X178" s="152"/>
      <c r="Y178" s="160"/>
      <c r="Z178" s="145"/>
      <c r="AA178" s="152"/>
      <c r="AB178" s="160"/>
      <c r="AC178" s="190"/>
      <c r="AD178" s="145"/>
      <c r="AE178" s="198"/>
    </row>
    <row r="179" spans="1:31" s="150" customFormat="1" ht="25" customHeight="1">
      <c r="A179" s="170"/>
      <c r="E179" s="145"/>
      <c r="F179" s="266"/>
      <c r="G179" s="160"/>
      <c r="H179" s="242"/>
      <c r="I179" s="152"/>
      <c r="J179" s="160"/>
      <c r="L179" s="152"/>
      <c r="M179" s="160"/>
      <c r="O179" s="152"/>
      <c r="P179" s="160"/>
      <c r="Q179" s="201"/>
      <c r="R179" s="152"/>
      <c r="S179" s="160"/>
      <c r="T179" s="201"/>
      <c r="U179" s="152"/>
      <c r="V179" s="160"/>
      <c r="W179" s="201"/>
      <c r="X179" s="152"/>
      <c r="Y179" s="160"/>
      <c r="Z179" s="145"/>
      <c r="AA179" s="152"/>
      <c r="AB179" s="160"/>
      <c r="AC179" s="190"/>
      <c r="AD179" s="145"/>
      <c r="AE179" s="198"/>
    </row>
    <row r="180" spans="1:31" s="150" customFormat="1" ht="25" customHeight="1">
      <c r="A180" s="170"/>
      <c r="E180" s="145"/>
      <c r="F180" s="266"/>
      <c r="G180" s="160"/>
      <c r="H180" s="242"/>
      <c r="I180" s="152"/>
      <c r="J180" s="160"/>
      <c r="L180" s="152"/>
      <c r="M180" s="160"/>
      <c r="O180" s="152"/>
      <c r="P180" s="160"/>
      <c r="Q180" s="201"/>
      <c r="R180" s="152"/>
      <c r="S180" s="160"/>
      <c r="T180" s="201"/>
      <c r="U180" s="152"/>
      <c r="V180" s="160"/>
      <c r="W180" s="201"/>
      <c r="X180" s="152"/>
      <c r="Y180" s="160"/>
      <c r="Z180" s="145"/>
      <c r="AA180" s="152"/>
      <c r="AB180" s="160"/>
      <c r="AC180" s="190"/>
      <c r="AD180" s="145"/>
      <c r="AE180" s="198"/>
    </row>
    <row r="181" spans="1:31" s="150" customFormat="1" ht="25" customHeight="1">
      <c r="A181" s="170"/>
      <c r="E181" s="145"/>
      <c r="F181" s="266"/>
      <c r="G181" s="160"/>
      <c r="H181" s="242"/>
      <c r="I181" s="152"/>
      <c r="J181" s="160"/>
      <c r="L181" s="152"/>
      <c r="M181" s="160"/>
      <c r="O181" s="152"/>
      <c r="P181" s="160"/>
      <c r="Q181" s="201"/>
      <c r="R181" s="152"/>
      <c r="S181" s="160"/>
      <c r="T181" s="201"/>
      <c r="U181" s="152"/>
      <c r="V181" s="160"/>
      <c r="W181" s="201"/>
      <c r="X181" s="152"/>
      <c r="Y181" s="160"/>
      <c r="Z181" s="145"/>
      <c r="AA181" s="152"/>
      <c r="AB181" s="160"/>
      <c r="AC181" s="190"/>
      <c r="AD181" s="145"/>
      <c r="AE181" s="198"/>
    </row>
    <row r="182" spans="1:31" s="150" customFormat="1" ht="25" customHeight="1">
      <c r="A182" s="170"/>
      <c r="E182" s="145"/>
      <c r="F182" s="266"/>
      <c r="G182" s="160"/>
      <c r="H182" s="242"/>
      <c r="I182" s="152"/>
      <c r="J182" s="160"/>
      <c r="L182" s="152"/>
      <c r="M182" s="160"/>
      <c r="O182" s="152"/>
      <c r="P182" s="160"/>
      <c r="Q182" s="201"/>
      <c r="R182" s="152"/>
      <c r="S182" s="160"/>
      <c r="T182" s="201"/>
      <c r="U182" s="152"/>
      <c r="V182" s="160"/>
      <c r="W182" s="201"/>
      <c r="X182" s="152"/>
      <c r="Y182" s="160"/>
      <c r="Z182" s="145"/>
      <c r="AA182" s="152"/>
      <c r="AB182" s="160"/>
      <c r="AC182" s="190"/>
      <c r="AD182" s="145"/>
      <c r="AE182" s="198"/>
    </row>
    <row r="183" spans="1:31" s="150" customFormat="1" ht="25" customHeight="1">
      <c r="A183" s="170"/>
      <c r="E183" s="145"/>
      <c r="F183" s="266"/>
      <c r="G183" s="160"/>
      <c r="H183" s="242"/>
      <c r="I183" s="152"/>
      <c r="J183" s="160"/>
      <c r="L183" s="152"/>
      <c r="M183" s="160"/>
      <c r="O183" s="152"/>
      <c r="P183" s="160"/>
      <c r="Q183" s="201"/>
      <c r="R183" s="152"/>
      <c r="S183" s="160"/>
      <c r="T183" s="201"/>
      <c r="U183" s="152"/>
      <c r="V183" s="160"/>
      <c r="W183" s="201"/>
      <c r="X183" s="152"/>
      <c r="Y183" s="160"/>
      <c r="Z183" s="145"/>
      <c r="AA183" s="152"/>
      <c r="AB183" s="160"/>
      <c r="AC183" s="190"/>
      <c r="AD183" s="145"/>
      <c r="AE183" s="198"/>
    </row>
    <row r="184" spans="1:31" s="150" customFormat="1" ht="25" customHeight="1">
      <c r="A184" s="170"/>
      <c r="E184" s="145"/>
      <c r="F184" s="266"/>
      <c r="G184" s="160"/>
      <c r="H184" s="242"/>
      <c r="I184" s="152"/>
      <c r="J184" s="160"/>
      <c r="L184" s="152"/>
      <c r="M184" s="160"/>
      <c r="O184" s="152"/>
      <c r="P184" s="160"/>
      <c r="Q184" s="201"/>
      <c r="R184" s="152"/>
      <c r="S184" s="160"/>
      <c r="T184" s="201"/>
      <c r="U184" s="152"/>
      <c r="V184" s="160"/>
      <c r="W184" s="201"/>
      <c r="X184" s="152"/>
      <c r="Y184" s="160"/>
      <c r="Z184" s="145"/>
      <c r="AA184" s="152"/>
      <c r="AB184" s="160"/>
      <c r="AC184" s="190"/>
      <c r="AD184" s="145"/>
      <c r="AE184" s="198"/>
    </row>
    <row r="185" spans="1:31" s="150" customFormat="1" ht="25" customHeight="1">
      <c r="A185" s="170"/>
      <c r="E185" s="145"/>
      <c r="F185" s="266"/>
      <c r="G185" s="160"/>
      <c r="H185" s="242"/>
      <c r="I185" s="152"/>
      <c r="J185" s="160"/>
      <c r="L185" s="152"/>
      <c r="M185" s="160"/>
      <c r="O185" s="152"/>
      <c r="P185" s="160"/>
      <c r="Q185" s="201"/>
      <c r="R185" s="152"/>
      <c r="S185" s="160"/>
      <c r="T185" s="201"/>
      <c r="U185" s="152"/>
      <c r="V185" s="160"/>
      <c r="W185" s="201"/>
      <c r="X185" s="152"/>
      <c r="Y185" s="160"/>
      <c r="Z185" s="145"/>
      <c r="AA185" s="152"/>
      <c r="AB185" s="160"/>
      <c r="AC185" s="190"/>
      <c r="AD185" s="145"/>
      <c r="AE185" s="198"/>
    </row>
    <row r="186" spans="1:31" s="150" customFormat="1" ht="25" customHeight="1">
      <c r="A186" s="170"/>
      <c r="E186" s="145"/>
      <c r="F186" s="266"/>
      <c r="G186" s="160"/>
      <c r="H186" s="242"/>
      <c r="I186" s="152"/>
      <c r="J186" s="160"/>
      <c r="L186" s="152"/>
      <c r="M186" s="160"/>
      <c r="O186" s="152"/>
      <c r="P186" s="160"/>
      <c r="Q186" s="201"/>
      <c r="R186" s="152"/>
      <c r="S186" s="160"/>
      <c r="T186" s="201"/>
      <c r="U186" s="152"/>
      <c r="V186" s="160"/>
      <c r="W186" s="201"/>
      <c r="X186" s="152"/>
      <c r="Y186" s="160"/>
      <c r="Z186" s="145"/>
      <c r="AA186" s="152"/>
      <c r="AB186" s="160"/>
      <c r="AC186" s="190"/>
      <c r="AD186" s="145"/>
      <c r="AE186" s="198"/>
    </row>
    <row r="187" spans="1:31" s="150" customFormat="1" ht="25" customHeight="1">
      <c r="A187" s="170"/>
      <c r="E187" s="145"/>
      <c r="F187" s="266"/>
      <c r="G187" s="160"/>
      <c r="H187" s="242"/>
      <c r="I187" s="152"/>
      <c r="J187" s="160"/>
      <c r="L187" s="152"/>
      <c r="M187" s="160"/>
      <c r="O187" s="152"/>
      <c r="P187" s="160"/>
      <c r="Q187" s="201"/>
      <c r="R187" s="152"/>
      <c r="S187" s="160"/>
      <c r="T187" s="201"/>
      <c r="U187" s="152"/>
      <c r="V187" s="160"/>
      <c r="W187" s="201"/>
      <c r="X187" s="152"/>
      <c r="Y187" s="160"/>
      <c r="Z187" s="145"/>
      <c r="AA187" s="152"/>
      <c r="AB187" s="160"/>
      <c r="AC187" s="190"/>
      <c r="AD187" s="145"/>
      <c r="AE187" s="198"/>
    </row>
    <row r="188" spans="1:31" s="150" customFormat="1" ht="25" customHeight="1">
      <c r="A188" s="170"/>
      <c r="E188" s="145"/>
      <c r="F188" s="266"/>
      <c r="G188" s="160"/>
      <c r="H188" s="242"/>
      <c r="I188" s="152"/>
      <c r="J188" s="160"/>
      <c r="L188" s="152"/>
      <c r="M188" s="160"/>
      <c r="O188" s="152"/>
      <c r="P188" s="160"/>
      <c r="Q188" s="201"/>
      <c r="R188" s="152"/>
      <c r="S188" s="160"/>
      <c r="T188" s="201"/>
      <c r="U188" s="152"/>
      <c r="V188" s="160"/>
      <c r="W188" s="201"/>
      <c r="X188" s="152"/>
      <c r="Y188" s="160"/>
      <c r="Z188" s="145"/>
      <c r="AA188" s="152"/>
      <c r="AB188" s="160"/>
      <c r="AC188" s="190"/>
      <c r="AD188" s="145"/>
      <c r="AE188" s="198"/>
    </row>
    <row r="189" spans="1:31" s="150" customFormat="1" ht="25" customHeight="1">
      <c r="A189" s="170"/>
      <c r="E189" s="145"/>
      <c r="F189" s="266"/>
      <c r="G189" s="160"/>
      <c r="H189" s="242"/>
      <c r="I189" s="152"/>
      <c r="J189" s="160"/>
      <c r="L189" s="152"/>
      <c r="M189" s="160"/>
      <c r="O189" s="152"/>
      <c r="P189" s="160"/>
      <c r="Q189" s="201"/>
      <c r="R189" s="152"/>
      <c r="S189" s="160"/>
      <c r="T189" s="201"/>
      <c r="U189" s="152"/>
      <c r="V189" s="160"/>
      <c r="W189" s="201"/>
      <c r="X189" s="152"/>
      <c r="Y189" s="160"/>
      <c r="Z189" s="145"/>
      <c r="AA189" s="152"/>
      <c r="AB189" s="160"/>
      <c r="AC189" s="190"/>
      <c r="AD189" s="145"/>
      <c r="AE189" s="198"/>
    </row>
    <row r="190" spans="1:31" s="150" customFormat="1" ht="25" customHeight="1">
      <c r="A190" s="170"/>
      <c r="E190" s="145"/>
      <c r="F190" s="266"/>
      <c r="G190" s="160"/>
      <c r="H190" s="242"/>
      <c r="I190" s="152"/>
      <c r="J190" s="160"/>
      <c r="L190" s="152"/>
      <c r="M190" s="160"/>
      <c r="O190" s="152"/>
      <c r="P190" s="160"/>
      <c r="Q190" s="201"/>
      <c r="R190" s="152"/>
      <c r="S190" s="160"/>
      <c r="T190" s="201"/>
      <c r="U190" s="152"/>
      <c r="V190" s="160"/>
      <c r="W190" s="201"/>
      <c r="X190" s="152"/>
      <c r="Y190" s="160"/>
      <c r="Z190" s="145"/>
      <c r="AA190" s="152"/>
      <c r="AB190" s="160"/>
      <c r="AC190" s="190"/>
      <c r="AD190" s="145"/>
      <c r="AE190" s="198"/>
    </row>
    <row r="191" spans="1:31" s="150" customFormat="1" ht="25" customHeight="1">
      <c r="A191" s="170"/>
      <c r="E191" s="145"/>
      <c r="F191" s="266"/>
      <c r="G191" s="160"/>
      <c r="H191" s="242"/>
      <c r="I191" s="152"/>
      <c r="J191" s="160"/>
      <c r="L191" s="152"/>
      <c r="M191" s="160"/>
      <c r="O191" s="152"/>
      <c r="P191" s="160"/>
      <c r="Q191" s="201"/>
      <c r="R191" s="152"/>
      <c r="S191" s="160"/>
      <c r="T191" s="201"/>
      <c r="U191" s="152"/>
      <c r="V191" s="160"/>
      <c r="W191" s="201"/>
      <c r="X191" s="152"/>
      <c r="Y191" s="160"/>
      <c r="Z191" s="145"/>
      <c r="AA191" s="152"/>
      <c r="AB191" s="160"/>
      <c r="AC191" s="190"/>
      <c r="AD191" s="145"/>
      <c r="AE191" s="198"/>
    </row>
    <row r="192" spans="1:31" s="150" customFormat="1" ht="25" customHeight="1">
      <c r="A192" s="170"/>
      <c r="E192" s="145"/>
      <c r="F192" s="266"/>
      <c r="G192" s="160"/>
      <c r="H192" s="242"/>
      <c r="I192" s="152"/>
      <c r="J192" s="160"/>
      <c r="L192" s="152"/>
      <c r="M192" s="160"/>
      <c r="O192" s="152"/>
      <c r="P192" s="160"/>
      <c r="Q192" s="201"/>
      <c r="R192" s="152"/>
      <c r="S192" s="160"/>
      <c r="T192" s="201"/>
      <c r="U192" s="152"/>
      <c r="V192" s="160"/>
      <c r="W192" s="201"/>
      <c r="X192" s="152"/>
      <c r="Y192" s="160"/>
      <c r="Z192" s="145"/>
      <c r="AA192" s="152"/>
      <c r="AB192" s="160"/>
      <c r="AC192" s="190"/>
      <c r="AD192" s="145"/>
      <c r="AE192" s="198"/>
    </row>
    <row r="193" spans="1:31" s="150" customFormat="1" ht="25" customHeight="1">
      <c r="A193" s="170"/>
      <c r="E193" s="145"/>
      <c r="F193" s="266"/>
      <c r="G193" s="160"/>
      <c r="H193" s="242"/>
      <c r="I193" s="152"/>
      <c r="J193" s="160"/>
      <c r="L193" s="152"/>
      <c r="M193" s="160"/>
      <c r="O193" s="152"/>
      <c r="P193" s="160"/>
      <c r="Q193" s="201"/>
      <c r="R193" s="152"/>
      <c r="S193" s="160"/>
      <c r="T193" s="201"/>
      <c r="U193" s="152"/>
      <c r="V193" s="160"/>
      <c r="W193" s="201"/>
      <c r="X193" s="152"/>
      <c r="Y193" s="160"/>
      <c r="Z193" s="145"/>
      <c r="AA193" s="152"/>
      <c r="AB193" s="160"/>
      <c r="AC193" s="190"/>
      <c r="AD193" s="145"/>
      <c r="AE193" s="198"/>
    </row>
    <row r="194" spans="1:31" s="150" customFormat="1" ht="25" customHeight="1">
      <c r="A194" s="170"/>
      <c r="E194" s="145"/>
      <c r="F194" s="266"/>
      <c r="G194" s="160"/>
      <c r="H194" s="242"/>
      <c r="I194" s="152"/>
      <c r="J194" s="160"/>
      <c r="L194" s="152"/>
      <c r="M194" s="160"/>
      <c r="O194" s="152"/>
      <c r="P194" s="160"/>
      <c r="Q194" s="201"/>
      <c r="R194" s="152"/>
      <c r="S194" s="160"/>
      <c r="T194" s="201"/>
      <c r="U194" s="152"/>
      <c r="V194" s="160"/>
      <c r="W194" s="201"/>
      <c r="X194" s="152"/>
      <c r="Y194" s="160"/>
      <c r="Z194" s="145"/>
      <c r="AA194" s="152"/>
      <c r="AB194" s="160"/>
      <c r="AC194" s="190"/>
      <c r="AD194" s="145"/>
      <c r="AE194" s="198"/>
    </row>
    <row r="195" spans="1:31" s="150" customFormat="1" ht="25" customHeight="1">
      <c r="A195" s="170"/>
      <c r="E195" s="145"/>
      <c r="F195" s="266"/>
      <c r="G195" s="160"/>
      <c r="H195" s="242"/>
      <c r="I195" s="152"/>
      <c r="J195" s="160"/>
      <c r="L195" s="152"/>
      <c r="M195" s="160"/>
      <c r="O195" s="152"/>
      <c r="P195" s="160"/>
      <c r="Q195" s="201"/>
      <c r="R195" s="152"/>
      <c r="S195" s="160"/>
      <c r="T195" s="201"/>
      <c r="U195" s="152"/>
      <c r="V195" s="160"/>
      <c r="W195" s="201"/>
      <c r="X195" s="152"/>
      <c r="Y195" s="160"/>
      <c r="Z195" s="145"/>
      <c r="AA195" s="152"/>
      <c r="AB195" s="160"/>
      <c r="AC195" s="190"/>
      <c r="AD195" s="145"/>
      <c r="AE195" s="198"/>
    </row>
    <row r="196" spans="1:31" s="150" customFormat="1" ht="25" customHeight="1">
      <c r="A196" s="170"/>
      <c r="E196" s="145"/>
      <c r="F196" s="266"/>
      <c r="G196" s="160"/>
      <c r="H196" s="242"/>
      <c r="I196" s="152"/>
      <c r="J196" s="160"/>
      <c r="L196" s="152"/>
      <c r="M196" s="160"/>
      <c r="O196" s="152"/>
      <c r="P196" s="160"/>
      <c r="Q196" s="201"/>
      <c r="R196" s="152"/>
      <c r="S196" s="160"/>
      <c r="T196" s="201"/>
      <c r="U196" s="152"/>
      <c r="V196" s="160"/>
      <c r="W196" s="201"/>
      <c r="X196" s="152"/>
      <c r="Y196" s="160"/>
      <c r="Z196" s="145"/>
      <c r="AA196" s="152"/>
      <c r="AB196" s="160"/>
      <c r="AC196" s="190"/>
      <c r="AD196" s="145"/>
      <c r="AE196" s="198"/>
    </row>
    <row r="197" spans="1:31" s="150" customFormat="1" ht="25" customHeight="1">
      <c r="A197" s="170"/>
      <c r="E197" s="145"/>
      <c r="F197" s="266"/>
      <c r="G197" s="160"/>
      <c r="H197" s="242"/>
      <c r="I197" s="152"/>
      <c r="J197" s="160"/>
      <c r="L197" s="152"/>
      <c r="M197" s="160"/>
      <c r="O197" s="152"/>
      <c r="P197" s="160"/>
      <c r="Q197" s="201"/>
      <c r="R197" s="152"/>
      <c r="S197" s="160"/>
      <c r="T197" s="201"/>
      <c r="U197" s="152"/>
      <c r="V197" s="160"/>
      <c r="W197" s="201"/>
      <c r="X197" s="152"/>
      <c r="Y197" s="160"/>
      <c r="Z197" s="145"/>
      <c r="AA197" s="152"/>
      <c r="AB197" s="160"/>
      <c r="AC197" s="190"/>
      <c r="AD197" s="145"/>
      <c r="AE197" s="198"/>
    </row>
    <row r="198" spans="1:31" s="150" customFormat="1" ht="25" customHeight="1">
      <c r="A198" s="170"/>
      <c r="E198" s="145"/>
      <c r="F198" s="266"/>
      <c r="G198" s="160"/>
      <c r="H198" s="242"/>
      <c r="I198" s="152"/>
      <c r="J198" s="160"/>
      <c r="L198" s="152"/>
      <c r="M198" s="160"/>
      <c r="O198" s="152"/>
      <c r="P198" s="160"/>
      <c r="Q198" s="201"/>
      <c r="R198" s="152"/>
      <c r="S198" s="160"/>
      <c r="T198" s="201"/>
      <c r="U198" s="152"/>
      <c r="V198" s="160"/>
      <c r="W198" s="201"/>
      <c r="X198" s="152"/>
      <c r="Y198" s="160"/>
      <c r="Z198" s="145"/>
      <c r="AA198" s="152"/>
      <c r="AB198" s="160"/>
      <c r="AC198" s="190"/>
      <c r="AD198" s="145"/>
      <c r="AE198" s="198"/>
    </row>
    <row r="199" spans="1:31" s="150" customFormat="1" ht="25" customHeight="1">
      <c r="A199" s="170"/>
      <c r="E199" s="145"/>
      <c r="F199" s="266"/>
      <c r="G199" s="160"/>
      <c r="H199" s="242"/>
      <c r="I199" s="152"/>
      <c r="J199" s="160"/>
      <c r="L199" s="152"/>
      <c r="M199" s="160"/>
      <c r="O199" s="152"/>
      <c r="P199" s="160"/>
      <c r="Q199" s="201"/>
      <c r="R199" s="152"/>
      <c r="S199" s="160"/>
      <c r="T199" s="201"/>
      <c r="U199" s="152"/>
      <c r="V199" s="160"/>
      <c r="W199" s="201"/>
      <c r="X199" s="152"/>
      <c r="Y199" s="160"/>
      <c r="Z199" s="145"/>
      <c r="AA199" s="152"/>
      <c r="AB199" s="160"/>
      <c r="AC199" s="190"/>
      <c r="AD199" s="145"/>
      <c r="AE199" s="198"/>
    </row>
    <row r="200" spans="1:31" s="150" customFormat="1" ht="25" customHeight="1">
      <c r="A200" s="170"/>
      <c r="E200" s="145"/>
      <c r="F200" s="266"/>
      <c r="G200" s="160"/>
      <c r="H200" s="242"/>
      <c r="I200" s="152"/>
      <c r="J200" s="160"/>
      <c r="L200" s="152"/>
      <c r="M200" s="160"/>
      <c r="O200" s="152"/>
      <c r="P200" s="160"/>
      <c r="Q200" s="201"/>
      <c r="R200" s="152"/>
      <c r="S200" s="160"/>
      <c r="T200" s="201"/>
      <c r="U200" s="152"/>
      <c r="V200" s="160"/>
      <c r="W200" s="201"/>
      <c r="X200" s="152"/>
      <c r="Y200" s="160"/>
      <c r="Z200" s="145"/>
      <c r="AA200" s="152"/>
      <c r="AB200" s="160"/>
      <c r="AC200" s="190"/>
      <c r="AD200" s="145"/>
      <c r="AE200" s="198"/>
    </row>
    <row r="201" spans="1:31" s="150" customFormat="1" ht="25" customHeight="1">
      <c r="A201" s="170"/>
      <c r="E201" s="145"/>
      <c r="F201" s="266"/>
      <c r="G201" s="160"/>
      <c r="H201" s="242"/>
      <c r="I201" s="152"/>
      <c r="J201" s="160"/>
      <c r="L201" s="152"/>
      <c r="M201" s="160"/>
      <c r="O201" s="152"/>
      <c r="P201" s="160"/>
      <c r="Q201" s="201"/>
      <c r="R201" s="152"/>
      <c r="S201" s="160"/>
      <c r="T201" s="201"/>
      <c r="U201" s="152"/>
      <c r="V201" s="160"/>
      <c r="W201" s="201"/>
      <c r="X201" s="152"/>
      <c r="Y201" s="160"/>
      <c r="Z201" s="145"/>
      <c r="AA201" s="152"/>
      <c r="AB201" s="160"/>
      <c r="AC201" s="190"/>
      <c r="AD201" s="145"/>
      <c r="AE201" s="198"/>
    </row>
    <row r="202" spans="1:31" s="150" customFormat="1" ht="25" customHeight="1">
      <c r="A202" s="170"/>
      <c r="E202" s="145"/>
      <c r="F202" s="266"/>
      <c r="G202" s="160"/>
      <c r="H202" s="242"/>
      <c r="I202" s="152"/>
      <c r="J202" s="160"/>
      <c r="L202" s="152"/>
      <c r="M202" s="160"/>
      <c r="O202" s="152"/>
      <c r="P202" s="160"/>
      <c r="Q202" s="201"/>
      <c r="R202" s="152"/>
      <c r="S202" s="160"/>
      <c r="T202" s="201"/>
      <c r="U202" s="152"/>
      <c r="V202" s="160"/>
      <c r="W202" s="201"/>
      <c r="X202" s="152"/>
      <c r="Y202" s="160"/>
      <c r="Z202" s="145"/>
      <c r="AA202" s="152"/>
      <c r="AB202" s="160"/>
      <c r="AC202" s="190"/>
      <c r="AD202" s="145"/>
      <c r="AE202" s="198"/>
    </row>
    <row r="203" spans="1:31" s="150" customFormat="1" ht="25" customHeight="1">
      <c r="A203" s="170"/>
      <c r="E203" s="145"/>
      <c r="F203" s="266"/>
      <c r="G203" s="160"/>
      <c r="H203" s="242"/>
      <c r="I203" s="152"/>
      <c r="J203" s="160"/>
      <c r="L203" s="152"/>
      <c r="M203" s="160"/>
      <c r="O203" s="152"/>
      <c r="P203" s="160"/>
      <c r="Q203" s="201"/>
      <c r="R203" s="152"/>
      <c r="S203" s="160"/>
      <c r="T203" s="201"/>
      <c r="U203" s="152"/>
      <c r="V203" s="160"/>
      <c r="W203" s="201"/>
      <c r="X203" s="152"/>
      <c r="Y203" s="160"/>
      <c r="Z203" s="145"/>
      <c r="AA203" s="152"/>
      <c r="AB203" s="160"/>
      <c r="AC203" s="190"/>
      <c r="AD203" s="145"/>
      <c r="AE203" s="198"/>
    </row>
    <row r="204" spans="1:31" s="150" customFormat="1" ht="25" customHeight="1">
      <c r="A204" s="170"/>
      <c r="E204" s="145"/>
      <c r="F204" s="266"/>
      <c r="G204" s="160"/>
      <c r="H204" s="242"/>
      <c r="I204" s="152"/>
      <c r="J204" s="160"/>
      <c r="L204" s="152"/>
      <c r="M204" s="160"/>
      <c r="O204" s="152"/>
      <c r="P204" s="160"/>
      <c r="Q204" s="201"/>
      <c r="R204" s="152"/>
      <c r="S204" s="160"/>
      <c r="T204" s="201"/>
      <c r="U204" s="152"/>
      <c r="V204" s="160"/>
      <c r="W204" s="201"/>
      <c r="X204" s="152"/>
      <c r="Y204" s="160"/>
      <c r="Z204" s="145"/>
      <c r="AA204" s="152"/>
      <c r="AB204" s="160"/>
      <c r="AC204" s="190"/>
      <c r="AD204" s="145"/>
      <c r="AE204" s="198"/>
    </row>
    <row r="205" spans="1:31" s="150" customFormat="1" ht="25" customHeight="1">
      <c r="A205" s="170"/>
      <c r="E205" s="145"/>
      <c r="F205" s="266"/>
      <c r="G205" s="160"/>
      <c r="H205" s="242"/>
      <c r="I205" s="152"/>
      <c r="J205" s="160"/>
      <c r="L205" s="152"/>
      <c r="M205" s="160"/>
      <c r="O205" s="152"/>
      <c r="P205" s="160"/>
      <c r="Q205" s="201"/>
      <c r="R205" s="152"/>
      <c r="S205" s="160"/>
      <c r="T205" s="201"/>
      <c r="U205" s="152"/>
      <c r="V205" s="160"/>
      <c r="W205" s="201"/>
      <c r="X205" s="152"/>
      <c r="Y205" s="160"/>
      <c r="Z205" s="145"/>
      <c r="AA205" s="152"/>
      <c r="AB205" s="160"/>
      <c r="AC205" s="190"/>
      <c r="AD205" s="145"/>
      <c r="AE205" s="198"/>
    </row>
    <row r="206" spans="1:31" s="150" customFormat="1" ht="25" customHeight="1">
      <c r="A206" s="170"/>
      <c r="E206" s="145"/>
      <c r="F206" s="266"/>
      <c r="G206" s="160"/>
      <c r="H206" s="242"/>
      <c r="I206" s="152"/>
      <c r="J206" s="160"/>
      <c r="L206" s="152"/>
      <c r="M206" s="160"/>
      <c r="O206" s="152"/>
      <c r="P206" s="160"/>
      <c r="Q206" s="201"/>
      <c r="R206" s="152"/>
      <c r="S206" s="160"/>
      <c r="T206" s="201"/>
      <c r="U206" s="152"/>
      <c r="V206" s="160"/>
      <c r="W206" s="201"/>
      <c r="X206" s="152"/>
      <c r="Y206" s="160"/>
      <c r="Z206" s="145"/>
      <c r="AA206" s="152"/>
      <c r="AB206" s="160"/>
      <c r="AC206" s="190"/>
      <c r="AD206" s="145"/>
      <c r="AE206" s="198"/>
    </row>
    <row r="207" spans="1:31" s="150" customFormat="1" ht="25" customHeight="1">
      <c r="A207" s="170"/>
      <c r="E207" s="145"/>
      <c r="F207" s="266"/>
      <c r="G207" s="160"/>
      <c r="H207" s="242"/>
      <c r="I207" s="152"/>
      <c r="J207" s="160"/>
      <c r="L207" s="152"/>
      <c r="M207" s="160"/>
      <c r="O207" s="152"/>
      <c r="P207" s="160"/>
      <c r="Q207" s="201"/>
      <c r="R207" s="152"/>
      <c r="S207" s="160"/>
      <c r="T207" s="201"/>
      <c r="U207" s="152"/>
      <c r="V207" s="160"/>
      <c r="W207" s="201"/>
      <c r="X207" s="152"/>
      <c r="Y207" s="160"/>
      <c r="Z207" s="145"/>
      <c r="AA207" s="152"/>
      <c r="AB207" s="160"/>
      <c r="AC207" s="190"/>
      <c r="AD207" s="145"/>
      <c r="AE207" s="198"/>
    </row>
    <row r="208" spans="1:31" s="150" customFormat="1" ht="25" customHeight="1">
      <c r="A208" s="170"/>
      <c r="E208" s="145"/>
      <c r="F208" s="266"/>
      <c r="G208" s="160"/>
      <c r="H208" s="242"/>
      <c r="I208" s="152"/>
      <c r="J208" s="160"/>
      <c r="L208" s="152"/>
      <c r="M208" s="160"/>
      <c r="O208" s="152"/>
      <c r="P208" s="160"/>
      <c r="Q208" s="201"/>
      <c r="R208" s="152"/>
      <c r="S208" s="160"/>
      <c r="T208" s="201"/>
      <c r="U208" s="152"/>
      <c r="V208" s="160"/>
      <c r="W208" s="201"/>
      <c r="X208" s="152"/>
      <c r="Y208" s="160"/>
      <c r="Z208" s="145"/>
      <c r="AA208" s="152"/>
      <c r="AB208" s="160"/>
      <c r="AC208" s="190"/>
      <c r="AD208" s="145"/>
      <c r="AE208" s="198"/>
    </row>
    <row r="209" spans="1:31" s="150" customFormat="1" ht="25" customHeight="1">
      <c r="A209" s="170"/>
      <c r="E209" s="145"/>
      <c r="F209" s="266"/>
      <c r="G209" s="160"/>
      <c r="H209" s="242"/>
      <c r="I209" s="152"/>
      <c r="J209" s="160"/>
      <c r="L209" s="152"/>
      <c r="M209" s="160"/>
      <c r="O209" s="152"/>
      <c r="P209" s="160"/>
      <c r="Q209" s="201"/>
      <c r="R209" s="152"/>
      <c r="S209" s="160"/>
      <c r="T209" s="201"/>
      <c r="U209" s="152"/>
      <c r="V209" s="160"/>
      <c r="W209" s="201"/>
      <c r="X209" s="152"/>
      <c r="Y209" s="160"/>
      <c r="Z209" s="145"/>
      <c r="AA209" s="152"/>
      <c r="AB209" s="160"/>
      <c r="AC209" s="190"/>
      <c r="AD209" s="145"/>
      <c r="AE209" s="198"/>
    </row>
    <row r="210" spans="1:31" s="150" customFormat="1" ht="25" customHeight="1">
      <c r="A210" s="170"/>
      <c r="E210" s="145"/>
      <c r="F210" s="266"/>
      <c r="G210" s="160"/>
      <c r="H210" s="242"/>
      <c r="I210" s="152"/>
      <c r="J210" s="160"/>
      <c r="L210" s="152"/>
      <c r="M210" s="160"/>
      <c r="O210" s="152"/>
      <c r="P210" s="160"/>
      <c r="Q210" s="201"/>
      <c r="R210" s="152"/>
      <c r="S210" s="160"/>
      <c r="T210" s="201"/>
      <c r="U210" s="152"/>
      <c r="V210" s="160"/>
      <c r="W210" s="201"/>
      <c r="X210" s="152"/>
      <c r="Y210" s="160"/>
      <c r="Z210" s="145"/>
      <c r="AA210" s="152"/>
      <c r="AB210" s="160"/>
      <c r="AC210" s="190"/>
      <c r="AD210" s="145"/>
      <c r="AE210" s="198"/>
    </row>
    <row r="211" spans="1:31" s="150" customFormat="1" ht="25" customHeight="1">
      <c r="A211" s="170"/>
      <c r="E211" s="145"/>
      <c r="F211" s="266"/>
      <c r="G211" s="160"/>
      <c r="H211" s="242"/>
      <c r="I211" s="152"/>
      <c r="J211" s="160"/>
      <c r="L211" s="152"/>
      <c r="M211" s="160"/>
      <c r="O211" s="152"/>
      <c r="P211" s="160"/>
      <c r="Q211" s="201"/>
      <c r="R211" s="152"/>
      <c r="S211" s="160"/>
      <c r="T211" s="201"/>
      <c r="U211" s="152"/>
      <c r="V211" s="160"/>
      <c r="W211" s="201"/>
      <c r="X211" s="152"/>
      <c r="Y211" s="160"/>
      <c r="Z211" s="145"/>
      <c r="AA211" s="152"/>
      <c r="AB211" s="160"/>
      <c r="AC211" s="190"/>
      <c r="AD211" s="145"/>
      <c r="AE211" s="198"/>
    </row>
    <row r="212" spans="1:31" s="150" customFormat="1" ht="25" customHeight="1">
      <c r="A212" s="170"/>
      <c r="E212" s="145"/>
      <c r="F212" s="266"/>
      <c r="G212" s="160"/>
      <c r="H212" s="242"/>
      <c r="I212" s="152"/>
      <c r="J212" s="160"/>
      <c r="L212" s="152"/>
      <c r="M212" s="160"/>
      <c r="O212" s="152"/>
      <c r="P212" s="160"/>
      <c r="Q212" s="201"/>
      <c r="R212" s="152"/>
      <c r="S212" s="160"/>
      <c r="T212" s="201"/>
      <c r="U212" s="152"/>
      <c r="V212" s="160"/>
      <c r="W212" s="201"/>
      <c r="X212" s="152"/>
      <c r="Y212" s="160"/>
      <c r="Z212" s="145"/>
      <c r="AA212" s="152"/>
      <c r="AB212" s="160"/>
      <c r="AC212" s="190"/>
      <c r="AD212" s="145"/>
      <c r="AE212" s="198"/>
    </row>
    <row r="213" spans="1:31" s="150" customFormat="1" ht="25" customHeight="1">
      <c r="A213" s="170"/>
      <c r="E213" s="145"/>
      <c r="F213" s="266"/>
      <c r="G213" s="160"/>
      <c r="H213" s="242"/>
      <c r="I213" s="152"/>
      <c r="J213" s="160"/>
      <c r="L213" s="152"/>
      <c r="M213" s="160"/>
      <c r="O213" s="152"/>
      <c r="P213" s="160"/>
      <c r="Q213" s="201"/>
      <c r="R213" s="152"/>
      <c r="S213" s="160"/>
      <c r="T213" s="201"/>
      <c r="U213" s="152"/>
      <c r="V213" s="160"/>
      <c r="W213" s="201"/>
      <c r="X213" s="152"/>
      <c r="Y213" s="160"/>
      <c r="Z213" s="145"/>
      <c r="AA213" s="152"/>
      <c r="AB213" s="160"/>
      <c r="AC213" s="190"/>
      <c r="AD213" s="145"/>
      <c r="AE213" s="198"/>
    </row>
    <row r="214" spans="1:31" s="150" customFormat="1" ht="25" customHeight="1">
      <c r="A214" s="170"/>
      <c r="E214" s="145"/>
      <c r="F214" s="266"/>
      <c r="G214" s="160"/>
      <c r="H214" s="242"/>
      <c r="I214" s="152"/>
      <c r="J214" s="160"/>
      <c r="L214" s="152"/>
      <c r="M214" s="160"/>
      <c r="O214" s="152"/>
      <c r="P214" s="160"/>
      <c r="Q214" s="201"/>
      <c r="R214" s="152"/>
      <c r="S214" s="160"/>
      <c r="T214" s="201"/>
      <c r="U214" s="152"/>
      <c r="V214" s="160"/>
      <c r="W214" s="201"/>
      <c r="X214" s="152"/>
      <c r="Y214" s="160"/>
      <c r="Z214" s="145"/>
      <c r="AA214" s="152"/>
      <c r="AB214" s="160"/>
      <c r="AC214" s="190"/>
      <c r="AD214" s="145"/>
      <c r="AE214" s="198"/>
    </row>
    <row r="215" spans="1:31" s="150" customFormat="1" ht="25" customHeight="1">
      <c r="A215" s="170"/>
      <c r="E215" s="145"/>
      <c r="F215" s="266"/>
      <c r="G215" s="160"/>
      <c r="H215" s="242"/>
      <c r="I215" s="152"/>
      <c r="J215" s="160"/>
      <c r="L215" s="152"/>
      <c r="M215" s="160"/>
      <c r="O215" s="152"/>
      <c r="P215" s="160"/>
      <c r="Q215" s="201"/>
      <c r="R215" s="152"/>
      <c r="S215" s="160"/>
      <c r="T215" s="201"/>
      <c r="U215" s="152"/>
      <c r="V215" s="160"/>
      <c r="W215" s="201"/>
      <c r="X215" s="152"/>
      <c r="Y215" s="160"/>
      <c r="Z215" s="145"/>
      <c r="AA215" s="152"/>
      <c r="AB215" s="160"/>
      <c r="AC215" s="190"/>
      <c r="AD215" s="145"/>
      <c r="AE215" s="198"/>
    </row>
    <row r="216" spans="1:31" s="150" customFormat="1" ht="25" customHeight="1">
      <c r="A216" s="170"/>
      <c r="E216" s="145"/>
      <c r="F216" s="266"/>
      <c r="G216" s="160"/>
      <c r="H216" s="242"/>
      <c r="I216" s="152"/>
      <c r="J216" s="160"/>
      <c r="L216" s="152"/>
      <c r="M216" s="160"/>
      <c r="O216" s="152"/>
      <c r="P216" s="160"/>
      <c r="Q216" s="201"/>
      <c r="R216" s="152"/>
      <c r="S216" s="160"/>
      <c r="T216" s="201"/>
      <c r="U216" s="152"/>
      <c r="V216" s="160"/>
      <c r="W216" s="201"/>
      <c r="X216" s="152"/>
      <c r="Y216" s="160"/>
      <c r="Z216" s="145"/>
      <c r="AA216" s="152"/>
      <c r="AB216" s="160"/>
      <c r="AC216" s="190"/>
      <c r="AD216" s="145"/>
      <c r="AE216" s="198"/>
    </row>
    <row r="217" spans="1:31" s="150" customFormat="1" ht="25" customHeight="1">
      <c r="A217" s="170"/>
      <c r="E217" s="145"/>
      <c r="F217" s="266"/>
      <c r="G217" s="160"/>
      <c r="H217" s="242"/>
      <c r="I217" s="152"/>
      <c r="J217" s="160"/>
      <c r="L217" s="152"/>
      <c r="M217" s="160"/>
      <c r="O217" s="152"/>
      <c r="P217" s="160"/>
      <c r="Q217" s="201"/>
      <c r="R217" s="152"/>
      <c r="S217" s="160"/>
      <c r="T217" s="201"/>
      <c r="U217" s="152"/>
      <c r="V217" s="160"/>
      <c r="W217" s="201"/>
      <c r="X217" s="152"/>
      <c r="Y217" s="160"/>
      <c r="Z217" s="145"/>
      <c r="AA217" s="152"/>
      <c r="AB217" s="160"/>
      <c r="AC217" s="190"/>
      <c r="AD217" s="145"/>
      <c r="AE217" s="198"/>
    </row>
    <row r="218" spans="1:31" s="150" customFormat="1" ht="25" customHeight="1">
      <c r="A218" s="170"/>
      <c r="E218" s="145"/>
      <c r="F218" s="266"/>
      <c r="G218" s="160"/>
      <c r="H218" s="242"/>
      <c r="I218" s="152"/>
      <c r="J218" s="160"/>
      <c r="L218" s="152"/>
      <c r="M218" s="160"/>
      <c r="O218" s="152"/>
      <c r="P218" s="160"/>
      <c r="Q218" s="201"/>
      <c r="R218" s="152"/>
      <c r="S218" s="160"/>
      <c r="T218" s="201"/>
      <c r="U218" s="152"/>
      <c r="V218" s="160"/>
      <c r="W218" s="201"/>
      <c r="X218" s="152"/>
      <c r="Y218" s="160"/>
      <c r="Z218" s="145"/>
      <c r="AA218" s="152"/>
      <c r="AB218" s="160"/>
      <c r="AC218" s="190"/>
      <c r="AD218" s="145"/>
      <c r="AE218" s="198"/>
    </row>
    <row r="219" spans="1:31" s="150" customFormat="1" ht="25" customHeight="1">
      <c r="A219" s="170"/>
      <c r="E219" s="145"/>
      <c r="F219" s="266"/>
      <c r="G219" s="160"/>
      <c r="H219" s="242"/>
      <c r="I219" s="152"/>
      <c r="J219" s="160"/>
      <c r="L219" s="152"/>
      <c r="M219" s="160"/>
      <c r="O219" s="152"/>
      <c r="P219" s="160"/>
      <c r="Q219" s="201"/>
      <c r="R219" s="152"/>
      <c r="S219" s="160"/>
      <c r="T219" s="201"/>
      <c r="U219" s="152"/>
      <c r="V219" s="160"/>
      <c r="W219" s="201"/>
      <c r="X219" s="152"/>
      <c r="Y219" s="160"/>
      <c r="Z219" s="145"/>
      <c r="AA219" s="152"/>
      <c r="AB219" s="160"/>
      <c r="AC219" s="190"/>
      <c r="AD219" s="145"/>
      <c r="AE219" s="198"/>
    </row>
    <row r="220" spans="1:31" s="150" customFormat="1" ht="25" customHeight="1">
      <c r="A220" s="170"/>
      <c r="E220" s="145"/>
      <c r="F220" s="130"/>
      <c r="G220" s="201"/>
      <c r="I220" s="94"/>
      <c r="J220" s="201"/>
      <c r="L220" s="94"/>
      <c r="M220" s="201"/>
      <c r="O220" s="94"/>
      <c r="P220" s="201"/>
      <c r="Q220" s="201"/>
      <c r="R220" s="94"/>
      <c r="S220" s="201"/>
      <c r="T220" s="201"/>
      <c r="U220" s="94"/>
      <c r="V220" s="201"/>
      <c r="W220" s="201"/>
      <c r="X220" s="94"/>
      <c r="Y220" s="201"/>
      <c r="Z220" s="145"/>
      <c r="AA220" s="94"/>
      <c r="AB220" s="201"/>
      <c r="AC220" s="190"/>
      <c r="AD220" s="145"/>
      <c r="AE220" s="198"/>
    </row>
    <row r="221" spans="1:31" s="150" customFormat="1" ht="25" customHeight="1">
      <c r="A221" s="170"/>
      <c r="E221" s="145"/>
      <c r="F221" s="130"/>
      <c r="G221" s="201"/>
      <c r="I221" s="94"/>
      <c r="J221" s="201"/>
      <c r="L221" s="94"/>
      <c r="M221" s="201"/>
      <c r="O221" s="94"/>
      <c r="P221" s="201"/>
      <c r="Q221" s="201"/>
      <c r="R221" s="94"/>
      <c r="S221" s="201"/>
      <c r="T221" s="201"/>
      <c r="U221" s="94"/>
      <c r="V221" s="201"/>
      <c r="W221" s="201"/>
      <c r="X221" s="94"/>
      <c r="Y221" s="201"/>
      <c r="Z221" s="145"/>
      <c r="AA221" s="94"/>
      <c r="AB221" s="201"/>
      <c r="AC221" s="190"/>
      <c r="AD221" s="145"/>
      <c r="AE221" s="198"/>
    </row>
    <row r="222" spans="1:31" s="150" customFormat="1" ht="25" customHeight="1">
      <c r="A222" s="170"/>
      <c r="E222" s="145"/>
      <c r="F222" s="130"/>
      <c r="G222" s="201"/>
      <c r="I222" s="94"/>
      <c r="J222" s="201"/>
      <c r="L222" s="94"/>
      <c r="M222" s="201"/>
      <c r="O222" s="94"/>
      <c r="P222" s="201"/>
      <c r="Q222" s="201"/>
      <c r="R222" s="94"/>
      <c r="S222" s="201"/>
      <c r="T222" s="201"/>
      <c r="U222" s="94"/>
      <c r="V222" s="201"/>
      <c r="W222" s="201"/>
      <c r="X222" s="94"/>
      <c r="Y222" s="201"/>
      <c r="Z222" s="145"/>
      <c r="AA222" s="94"/>
      <c r="AB222" s="201"/>
      <c r="AC222" s="190"/>
      <c r="AD222" s="145"/>
      <c r="AE222" s="198"/>
    </row>
    <row r="223" spans="1:31" s="150" customFormat="1" ht="25" customHeight="1">
      <c r="A223" s="170"/>
      <c r="E223" s="145"/>
      <c r="F223" s="130"/>
      <c r="G223" s="201"/>
      <c r="I223" s="94"/>
      <c r="J223" s="201"/>
      <c r="L223" s="94"/>
      <c r="M223" s="201"/>
      <c r="O223" s="94"/>
      <c r="P223" s="201"/>
      <c r="Q223" s="201"/>
      <c r="R223" s="94"/>
      <c r="S223" s="201"/>
      <c r="T223" s="201"/>
      <c r="U223" s="94"/>
      <c r="V223" s="201"/>
      <c r="W223" s="201"/>
      <c r="X223" s="94"/>
      <c r="Y223" s="201"/>
      <c r="Z223" s="145"/>
      <c r="AA223" s="94"/>
      <c r="AB223" s="201"/>
      <c r="AC223" s="190"/>
      <c r="AD223" s="145"/>
      <c r="AE223" s="198"/>
    </row>
    <row r="224" spans="1:31" s="150" customFormat="1" ht="25" customHeight="1">
      <c r="A224" s="170"/>
      <c r="E224" s="145"/>
      <c r="F224" s="130"/>
      <c r="G224" s="201"/>
      <c r="I224" s="94"/>
      <c r="J224" s="201"/>
      <c r="L224" s="94"/>
      <c r="M224" s="201"/>
      <c r="O224" s="94"/>
      <c r="P224" s="201"/>
      <c r="Q224" s="201"/>
      <c r="R224" s="94"/>
      <c r="S224" s="201"/>
      <c r="T224" s="201"/>
      <c r="U224" s="94"/>
      <c r="V224" s="201"/>
      <c r="W224" s="201"/>
      <c r="X224" s="94"/>
      <c r="Y224" s="201"/>
      <c r="Z224" s="145"/>
      <c r="AA224" s="94"/>
      <c r="AB224" s="201"/>
      <c r="AC224" s="190"/>
      <c r="AD224" s="145"/>
      <c r="AE224" s="198"/>
    </row>
    <row r="225" spans="1:31" s="150" customFormat="1" ht="25" customHeight="1">
      <c r="A225" s="170"/>
      <c r="E225" s="145"/>
      <c r="F225" s="130"/>
      <c r="G225" s="201"/>
      <c r="I225" s="94"/>
      <c r="J225" s="201"/>
      <c r="L225" s="94"/>
      <c r="M225" s="201"/>
      <c r="O225" s="94"/>
      <c r="P225" s="201"/>
      <c r="Q225" s="201"/>
      <c r="R225" s="94"/>
      <c r="S225" s="201"/>
      <c r="T225" s="201"/>
      <c r="U225" s="94"/>
      <c r="V225" s="201"/>
      <c r="W225" s="201"/>
      <c r="X225" s="94"/>
      <c r="Y225" s="201"/>
      <c r="Z225" s="145"/>
      <c r="AA225" s="94"/>
      <c r="AB225" s="201"/>
      <c r="AC225" s="190"/>
      <c r="AD225" s="145"/>
      <c r="AE225" s="198"/>
    </row>
    <row r="226" spans="1:31" s="150" customFormat="1" ht="25" customHeight="1">
      <c r="A226" s="170"/>
      <c r="E226" s="145"/>
      <c r="F226" s="130"/>
      <c r="G226" s="201"/>
      <c r="I226" s="94"/>
      <c r="J226" s="201"/>
      <c r="L226" s="94"/>
      <c r="M226" s="201"/>
      <c r="O226" s="94"/>
      <c r="P226" s="201"/>
      <c r="Q226" s="201"/>
      <c r="R226" s="94"/>
      <c r="S226" s="201"/>
      <c r="T226" s="201"/>
      <c r="U226" s="94"/>
      <c r="V226" s="201"/>
      <c r="W226" s="201"/>
      <c r="X226" s="94"/>
      <c r="Y226" s="201"/>
      <c r="Z226" s="145"/>
      <c r="AA226" s="94"/>
      <c r="AB226" s="201"/>
      <c r="AC226" s="190"/>
      <c r="AD226" s="145"/>
      <c r="AE226" s="198"/>
    </row>
    <row r="227" spans="1:31" s="150" customFormat="1" ht="25" customHeight="1">
      <c r="A227" s="170"/>
      <c r="E227" s="145"/>
      <c r="F227" s="130"/>
      <c r="G227" s="201"/>
      <c r="I227" s="94"/>
      <c r="J227" s="201"/>
      <c r="L227" s="94"/>
      <c r="M227" s="201"/>
      <c r="O227" s="94"/>
      <c r="P227" s="201"/>
      <c r="Q227" s="201"/>
      <c r="R227" s="94"/>
      <c r="S227" s="201"/>
      <c r="T227" s="201"/>
      <c r="U227" s="94"/>
      <c r="V227" s="201"/>
      <c r="W227" s="201"/>
      <c r="X227" s="94"/>
      <c r="Y227" s="201"/>
      <c r="Z227" s="145"/>
      <c r="AA227" s="94"/>
      <c r="AB227" s="201"/>
      <c r="AC227" s="190"/>
      <c r="AD227" s="145"/>
      <c r="AE227" s="198"/>
    </row>
    <row r="228" spans="1:31" s="150" customFormat="1" ht="25" customHeight="1">
      <c r="A228" s="170"/>
      <c r="E228" s="145"/>
      <c r="F228" s="130"/>
      <c r="G228" s="201"/>
      <c r="I228" s="94"/>
      <c r="J228" s="201"/>
      <c r="L228" s="94"/>
      <c r="M228" s="201"/>
      <c r="O228" s="94"/>
      <c r="P228" s="201"/>
      <c r="Q228" s="201"/>
      <c r="R228" s="94"/>
      <c r="S228" s="201"/>
      <c r="T228" s="201"/>
      <c r="U228" s="94"/>
      <c r="V228" s="201"/>
      <c r="W228" s="201"/>
      <c r="X228" s="94"/>
      <c r="Y228" s="201"/>
      <c r="Z228" s="145"/>
      <c r="AA228" s="94"/>
      <c r="AB228" s="201"/>
      <c r="AC228" s="190"/>
      <c r="AD228" s="145"/>
      <c r="AE228" s="198"/>
    </row>
    <row r="229" spans="1:31" s="150" customFormat="1" ht="25" customHeight="1">
      <c r="A229" s="170"/>
      <c r="E229" s="145"/>
      <c r="F229" s="130"/>
      <c r="G229" s="201"/>
      <c r="I229" s="94"/>
      <c r="J229" s="201"/>
      <c r="L229" s="94"/>
      <c r="M229" s="201"/>
      <c r="O229" s="94"/>
      <c r="P229" s="201"/>
      <c r="Q229" s="201"/>
      <c r="R229" s="94"/>
      <c r="S229" s="201"/>
      <c r="T229" s="201"/>
      <c r="U229" s="94"/>
      <c r="V229" s="201"/>
      <c r="W229" s="201"/>
      <c r="X229" s="94"/>
      <c r="Y229" s="201"/>
      <c r="Z229" s="145"/>
      <c r="AA229" s="94"/>
      <c r="AB229" s="201"/>
      <c r="AC229" s="190"/>
      <c r="AD229" s="145"/>
      <c r="AE229" s="198"/>
    </row>
    <row r="230" spans="1:31" s="150" customFormat="1" ht="25" customHeight="1">
      <c r="A230" s="170"/>
      <c r="E230" s="145"/>
      <c r="F230" s="130"/>
      <c r="G230" s="201"/>
      <c r="I230" s="94"/>
      <c r="J230" s="201"/>
      <c r="L230" s="94"/>
      <c r="M230" s="201"/>
      <c r="O230" s="94"/>
      <c r="P230" s="201"/>
      <c r="Q230" s="201"/>
      <c r="R230" s="94"/>
      <c r="S230" s="201"/>
      <c r="T230" s="201"/>
      <c r="U230" s="94"/>
      <c r="V230" s="201"/>
      <c r="W230" s="201"/>
      <c r="X230" s="94"/>
      <c r="Y230" s="201"/>
      <c r="Z230" s="145"/>
      <c r="AA230" s="94"/>
      <c r="AB230" s="201"/>
      <c r="AC230" s="190"/>
      <c r="AD230" s="145"/>
      <c r="AE230" s="198"/>
    </row>
    <row r="231" spans="1:31" s="150" customFormat="1" ht="25" customHeight="1">
      <c r="A231" s="170"/>
      <c r="E231" s="145"/>
      <c r="F231" s="130"/>
      <c r="G231" s="201"/>
      <c r="I231" s="94"/>
      <c r="J231" s="201"/>
      <c r="L231" s="94"/>
      <c r="M231" s="201"/>
      <c r="O231" s="94"/>
      <c r="P231" s="201"/>
      <c r="Q231" s="201"/>
      <c r="R231" s="94"/>
      <c r="S231" s="201"/>
      <c r="T231" s="201"/>
      <c r="U231" s="94"/>
      <c r="V231" s="201"/>
      <c r="W231" s="201"/>
      <c r="X231" s="94"/>
      <c r="Y231" s="201"/>
      <c r="Z231" s="145"/>
      <c r="AA231" s="94"/>
      <c r="AB231" s="201"/>
      <c r="AC231" s="190"/>
      <c r="AD231" s="145"/>
      <c r="AE231" s="198"/>
    </row>
    <row r="232" spans="1:31" s="150" customFormat="1" ht="25" customHeight="1">
      <c r="A232" s="170"/>
      <c r="E232" s="145"/>
      <c r="F232" s="130"/>
      <c r="G232" s="201"/>
      <c r="I232" s="94"/>
      <c r="J232" s="201"/>
      <c r="L232" s="94"/>
      <c r="M232" s="201"/>
      <c r="O232" s="94"/>
      <c r="P232" s="201"/>
      <c r="Q232" s="201"/>
      <c r="R232" s="94"/>
      <c r="S232" s="201"/>
      <c r="T232" s="201"/>
      <c r="U232" s="94"/>
      <c r="V232" s="201"/>
      <c r="W232" s="201"/>
      <c r="X232" s="94"/>
      <c r="Y232" s="201"/>
      <c r="Z232" s="145"/>
      <c r="AA232" s="94"/>
      <c r="AB232" s="201"/>
      <c r="AC232" s="190"/>
      <c r="AD232" s="145"/>
      <c r="AE232" s="198"/>
    </row>
    <row r="233" spans="1:31" s="150" customFormat="1" ht="25" customHeight="1">
      <c r="A233" s="170"/>
      <c r="E233" s="145"/>
      <c r="F233" s="130"/>
      <c r="G233" s="201"/>
      <c r="I233" s="94"/>
      <c r="J233" s="201"/>
      <c r="L233" s="94"/>
      <c r="M233" s="201"/>
      <c r="O233" s="94"/>
      <c r="P233" s="201"/>
      <c r="Q233" s="201"/>
      <c r="R233" s="94"/>
      <c r="S233" s="201"/>
      <c r="T233" s="201"/>
      <c r="U233" s="94"/>
      <c r="V233" s="201"/>
      <c r="W233" s="201"/>
      <c r="X233" s="94"/>
      <c r="Y233" s="201"/>
      <c r="Z233" s="145"/>
      <c r="AA233" s="94"/>
      <c r="AB233" s="201"/>
      <c r="AC233" s="190"/>
      <c r="AD233" s="145"/>
      <c r="AE233" s="198"/>
    </row>
    <row r="234" spans="1:31" s="150" customFormat="1" ht="25" customHeight="1">
      <c r="A234" s="170"/>
      <c r="E234" s="145"/>
      <c r="F234" s="130"/>
      <c r="G234" s="201"/>
      <c r="I234" s="94"/>
      <c r="J234" s="201"/>
      <c r="L234" s="94"/>
      <c r="M234" s="201"/>
      <c r="O234" s="94"/>
      <c r="P234" s="201"/>
      <c r="Q234" s="201"/>
      <c r="R234" s="94"/>
      <c r="S234" s="201"/>
      <c r="T234" s="201"/>
      <c r="U234" s="94"/>
      <c r="V234" s="201"/>
      <c r="W234" s="201"/>
      <c r="X234" s="94"/>
      <c r="Y234" s="201"/>
      <c r="Z234" s="145"/>
      <c r="AA234" s="94"/>
      <c r="AB234" s="201"/>
      <c r="AC234" s="190"/>
      <c r="AD234" s="145"/>
      <c r="AE234" s="198"/>
    </row>
    <row r="235" spans="1:31" s="150" customFormat="1" ht="25" customHeight="1">
      <c r="A235" s="170"/>
      <c r="E235" s="145"/>
      <c r="F235" s="130"/>
      <c r="G235" s="201"/>
      <c r="I235" s="94"/>
      <c r="J235" s="201"/>
      <c r="L235" s="94"/>
      <c r="M235" s="201"/>
      <c r="O235" s="94"/>
      <c r="P235" s="201"/>
      <c r="Q235" s="201"/>
      <c r="R235" s="94"/>
      <c r="S235" s="201"/>
      <c r="T235" s="201"/>
      <c r="U235" s="94"/>
      <c r="V235" s="201"/>
      <c r="W235" s="201"/>
      <c r="X235" s="94"/>
      <c r="Y235" s="201"/>
      <c r="Z235" s="145"/>
      <c r="AA235" s="94"/>
      <c r="AB235" s="201"/>
      <c r="AC235" s="190"/>
      <c r="AD235" s="145"/>
      <c r="AE235" s="198"/>
    </row>
    <row r="236" spans="1:31" s="150" customFormat="1" ht="25" customHeight="1">
      <c r="A236" s="170"/>
      <c r="E236" s="145"/>
      <c r="F236" s="130"/>
      <c r="G236" s="201"/>
      <c r="I236" s="94"/>
      <c r="J236" s="201"/>
      <c r="L236" s="94"/>
      <c r="M236" s="201"/>
      <c r="O236" s="94"/>
      <c r="P236" s="201"/>
      <c r="Q236" s="201"/>
      <c r="R236" s="94"/>
      <c r="S236" s="201"/>
      <c r="T236" s="201"/>
      <c r="U236" s="94"/>
      <c r="V236" s="201"/>
      <c r="W236" s="201"/>
      <c r="X236" s="94"/>
      <c r="Y236" s="201"/>
      <c r="Z236" s="145"/>
      <c r="AA236" s="94"/>
      <c r="AB236" s="201"/>
      <c r="AC236" s="190"/>
      <c r="AD236" s="145"/>
      <c r="AE236" s="198"/>
    </row>
    <row r="237" spans="1:31" s="150" customFormat="1" ht="25" customHeight="1">
      <c r="A237" s="170"/>
      <c r="E237" s="145"/>
      <c r="F237" s="130"/>
      <c r="G237" s="201"/>
      <c r="I237" s="94"/>
      <c r="J237" s="201"/>
      <c r="L237" s="94"/>
      <c r="M237" s="201"/>
      <c r="O237" s="94"/>
      <c r="P237" s="201"/>
      <c r="Q237" s="201"/>
      <c r="R237" s="94"/>
      <c r="S237" s="201"/>
      <c r="T237" s="201"/>
      <c r="U237" s="94"/>
      <c r="V237" s="201"/>
      <c r="W237" s="201"/>
      <c r="X237" s="94"/>
      <c r="Y237" s="201"/>
      <c r="Z237" s="145"/>
      <c r="AA237" s="94"/>
      <c r="AB237" s="201"/>
      <c r="AC237" s="190"/>
      <c r="AD237" s="145"/>
      <c r="AE237" s="198"/>
    </row>
    <row r="238" spans="1:31" s="150" customFormat="1" ht="25" customHeight="1">
      <c r="A238" s="170"/>
      <c r="E238" s="145"/>
      <c r="F238" s="130"/>
      <c r="G238" s="201"/>
      <c r="I238" s="94"/>
      <c r="J238" s="201"/>
      <c r="L238" s="94"/>
      <c r="M238" s="201"/>
      <c r="O238" s="94"/>
      <c r="P238" s="201"/>
      <c r="Q238" s="201"/>
      <c r="R238" s="94"/>
      <c r="S238" s="201"/>
      <c r="T238" s="201"/>
      <c r="U238" s="94"/>
      <c r="V238" s="201"/>
      <c r="W238" s="201"/>
      <c r="X238" s="94"/>
      <c r="Y238" s="201"/>
      <c r="Z238" s="145"/>
      <c r="AA238" s="94"/>
      <c r="AB238" s="201"/>
      <c r="AC238" s="190"/>
      <c r="AD238" s="145"/>
      <c r="AE238" s="198"/>
    </row>
    <row r="239" spans="1:31" s="150" customFormat="1" ht="25" customHeight="1">
      <c r="A239" s="170"/>
      <c r="E239" s="145"/>
      <c r="F239" s="130"/>
      <c r="G239" s="201"/>
      <c r="I239" s="94"/>
      <c r="J239" s="201"/>
      <c r="L239" s="94"/>
      <c r="M239" s="201"/>
      <c r="O239" s="94"/>
      <c r="P239" s="201"/>
      <c r="Q239" s="201"/>
      <c r="R239" s="94"/>
      <c r="S239" s="201"/>
      <c r="T239" s="201"/>
      <c r="U239" s="94"/>
      <c r="V239" s="201"/>
      <c r="W239" s="201"/>
      <c r="X239" s="94"/>
      <c r="Y239" s="201"/>
      <c r="Z239" s="145"/>
      <c r="AA239" s="94"/>
      <c r="AB239" s="201"/>
      <c r="AC239" s="190"/>
      <c r="AD239" s="145"/>
      <c r="AE239" s="198"/>
    </row>
    <row r="240" spans="1:31" s="150" customFormat="1" ht="25" customHeight="1">
      <c r="A240" s="170"/>
      <c r="E240" s="145"/>
      <c r="F240" s="130"/>
      <c r="G240" s="201"/>
      <c r="I240" s="94"/>
      <c r="J240" s="201"/>
      <c r="L240" s="94"/>
      <c r="M240" s="201"/>
      <c r="O240" s="94"/>
      <c r="P240" s="201"/>
      <c r="Q240" s="201"/>
      <c r="R240" s="94"/>
      <c r="S240" s="201"/>
      <c r="T240" s="201"/>
      <c r="U240" s="94"/>
      <c r="V240" s="201"/>
      <c r="W240" s="201"/>
      <c r="X240" s="94"/>
      <c r="Y240" s="201"/>
      <c r="Z240" s="145"/>
      <c r="AA240" s="94"/>
      <c r="AB240" s="201"/>
      <c r="AC240" s="190"/>
      <c r="AD240" s="145"/>
      <c r="AE240" s="198"/>
    </row>
    <row r="241" spans="1:31" s="150" customFormat="1" ht="25" customHeight="1">
      <c r="A241" s="170"/>
      <c r="E241" s="145"/>
      <c r="F241" s="130"/>
      <c r="G241" s="201"/>
      <c r="I241" s="94"/>
      <c r="J241" s="201"/>
      <c r="L241" s="94"/>
      <c r="M241" s="201"/>
      <c r="O241" s="94"/>
      <c r="P241" s="201"/>
      <c r="Q241" s="201"/>
      <c r="R241" s="94"/>
      <c r="S241" s="201"/>
      <c r="T241" s="201"/>
      <c r="U241" s="94"/>
      <c r="V241" s="201"/>
      <c r="W241" s="201"/>
      <c r="X241" s="94"/>
      <c r="Y241" s="201"/>
      <c r="Z241" s="145"/>
      <c r="AA241" s="94"/>
      <c r="AB241" s="201"/>
      <c r="AC241" s="190"/>
      <c r="AD241" s="145"/>
      <c r="AE241" s="198"/>
    </row>
    <row r="242" spans="1:31" s="150" customFormat="1" ht="25" customHeight="1">
      <c r="A242" s="170"/>
      <c r="E242" s="145"/>
      <c r="F242" s="130"/>
      <c r="G242" s="201"/>
      <c r="I242" s="94"/>
      <c r="J242" s="201"/>
      <c r="L242" s="94"/>
      <c r="M242" s="201"/>
      <c r="O242" s="94"/>
      <c r="P242" s="201"/>
      <c r="Q242" s="201"/>
      <c r="R242" s="94"/>
      <c r="S242" s="201"/>
      <c r="T242" s="201"/>
      <c r="U242" s="94"/>
      <c r="V242" s="201"/>
      <c r="W242" s="201"/>
      <c r="X242" s="94"/>
      <c r="Y242" s="201"/>
      <c r="Z242" s="145"/>
      <c r="AA242" s="94"/>
      <c r="AB242" s="201"/>
      <c r="AC242" s="190"/>
      <c r="AD242" s="145"/>
      <c r="AE242" s="198"/>
    </row>
    <row r="243" spans="1:31" s="150" customFormat="1" ht="25" customHeight="1">
      <c r="A243" s="170"/>
      <c r="E243" s="145"/>
      <c r="F243" s="130"/>
      <c r="G243" s="201"/>
      <c r="I243" s="94"/>
      <c r="J243" s="201"/>
      <c r="L243" s="94"/>
      <c r="M243" s="201"/>
      <c r="O243" s="94"/>
      <c r="P243" s="201"/>
      <c r="Q243" s="201"/>
      <c r="R243" s="94"/>
      <c r="S243" s="201"/>
      <c r="T243" s="201"/>
      <c r="U243" s="94"/>
      <c r="V243" s="201"/>
      <c r="W243" s="201"/>
      <c r="X243" s="94"/>
      <c r="Y243" s="201"/>
      <c r="Z243" s="145"/>
      <c r="AA243" s="94"/>
      <c r="AB243" s="201"/>
      <c r="AC243" s="190"/>
      <c r="AD243" s="145"/>
      <c r="AE243" s="198"/>
    </row>
    <row r="244" spans="1:31" s="150" customFormat="1" ht="25" customHeight="1">
      <c r="A244" s="170"/>
      <c r="E244" s="145"/>
      <c r="F244" s="130"/>
      <c r="G244" s="201"/>
      <c r="I244" s="94"/>
      <c r="J244" s="201"/>
      <c r="L244" s="94"/>
      <c r="M244" s="201"/>
      <c r="O244" s="94"/>
      <c r="P244" s="201"/>
      <c r="Q244" s="201"/>
      <c r="R244" s="94"/>
      <c r="S244" s="201"/>
      <c r="T244" s="201"/>
      <c r="U244" s="94"/>
      <c r="V244" s="201"/>
      <c r="W244" s="201"/>
      <c r="X244" s="94"/>
      <c r="Y244" s="201"/>
      <c r="Z244" s="145"/>
      <c r="AA244" s="94"/>
      <c r="AB244" s="201"/>
      <c r="AC244" s="190"/>
      <c r="AD244" s="145"/>
      <c r="AE244" s="198"/>
    </row>
    <row r="245" spans="1:31" s="150" customFormat="1" ht="25" customHeight="1">
      <c r="A245" s="170"/>
      <c r="E245" s="145"/>
      <c r="F245" s="130"/>
      <c r="G245" s="201"/>
      <c r="I245" s="94"/>
      <c r="J245" s="201"/>
      <c r="L245" s="94"/>
      <c r="M245" s="201"/>
      <c r="O245" s="94"/>
      <c r="P245" s="201"/>
      <c r="Q245" s="201"/>
      <c r="R245" s="94"/>
      <c r="S245" s="201"/>
      <c r="T245" s="201"/>
      <c r="U245" s="94"/>
      <c r="V245" s="201"/>
      <c r="W245" s="201"/>
      <c r="X245" s="94"/>
      <c r="Y245" s="201"/>
      <c r="Z245" s="145"/>
      <c r="AA245" s="94"/>
      <c r="AB245" s="201"/>
      <c r="AC245" s="190"/>
      <c r="AD245" s="145"/>
      <c r="AE245" s="198"/>
    </row>
    <row r="246" spans="1:31" s="150" customFormat="1" ht="25" customHeight="1">
      <c r="A246" s="170"/>
      <c r="E246" s="145"/>
      <c r="F246" s="130"/>
      <c r="G246" s="201"/>
      <c r="I246" s="94"/>
      <c r="J246" s="201"/>
      <c r="L246" s="94"/>
      <c r="M246" s="201"/>
      <c r="O246" s="94"/>
      <c r="P246" s="201"/>
      <c r="Q246" s="201"/>
      <c r="R246" s="94"/>
      <c r="S246" s="201"/>
      <c r="T246" s="201"/>
      <c r="U246" s="94"/>
      <c r="V246" s="201"/>
      <c r="W246" s="201"/>
      <c r="X246" s="94"/>
      <c r="Y246" s="201"/>
      <c r="Z246" s="145"/>
      <c r="AA246" s="94"/>
      <c r="AB246" s="201"/>
      <c r="AC246" s="190"/>
      <c r="AD246" s="145"/>
      <c r="AE246" s="198"/>
    </row>
    <row r="247" spans="1:31" s="150" customFormat="1" ht="25" customHeight="1">
      <c r="A247" s="170"/>
      <c r="E247" s="145"/>
      <c r="F247" s="130"/>
      <c r="G247" s="201"/>
      <c r="I247" s="94"/>
      <c r="J247" s="201"/>
      <c r="L247" s="94"/>
      <c r="M247" s="201"/>
      <c r="O247" s="94"/>
      <c r="P247" s="201"/>
      <c r="Q247" s="201"/>
      <c r="R247" s="94"/>
      <c r="S247" s="201"/>
      <c r="T247" s="201"/>
      <c r="U247" s="94"/>
      <c r="V247" s="201"/>
      <c r="W247" s="201"/>
      <c r="X247" s="94"/>
      <c r="Y247" s="201"/>
      <c r="Z247" s="145"/>
      <c r="AA247" s="94"/>
      <c r="AB247" s="201"/>
      <c r="AC247" s="190"/>
      <c r="AD247" s="145"/>
      <c r="AE247" s="198"/>
    </row>
    <row r="248" spans="1:31" s="150" customFormat="1" ht="25" customHeight="1">
      <c r="A248" s="170"/>
      <c r="E248" s="145"/>
      <c r="F248" s="130"/>
      <c r="G248" s="201"/>
      <c r="I248" s="94"/>
      <c r="J248" s="201"/>
      <c r="L248" s="94"/>
      <c r="M248" s="201"/>
      <c r="O248" s="94"/>
      <c r="P248" s="201"/>
      <c r="Q248" s="201"/>
      <c r="R248" s="94"/>
      <c r="S248" s="201"/>
      <c r="T248" s="201"/>
      <c r="U248" s="94"/>
      <c r="V248" s="201"/>
      <c r="W248" s="201"/>
      <c r="X248" s="94"/>
      <c r="Y248" s="201"/>
      <c r="Z248" s="145"/>
      <c r="AA248" s="94"/>
      <c r="AB248" s="201"/>
      <c r="AC248" s="190"/>
      <c r="AD248" s="145"/>
      <c r="AE248" s="198"/>
    </row>
    <row r="249" spans="1:31" s="150" customFormat="1" ht="25" customHeight="1">
      <c r="A249" s="170"/>
      <c r="E249" s="145"/>
      <c r="F249" s="130"/>
      <c r="G249" s="201"/>
      <c r="I249" s="94"/>
      <c r="J249" s="201"/>
      <c r="L249" s="94"/>
      <c r="M249" s="201"/>
      <c r="O249" s="94"/>
      <c r="P249" s="201"/>
      <c r="Q249" s="201"/>
      <c r="R249" s="94"/>
      <c r="S249" s="201"/>
      <c r="T249" s="201"/>
      <c r="U249" s="94"/>
      <c r="V249" s="201"/>
      <c r="W249" s="201"/>
      <c r="X249" s="94"/>
      <c r="Y249" s="201"/>
      <c r="Z249" s="145"/>
      <c r="AA249" s="94"/>
      <c r="AB249" s="201"/>
      <c r="AC249" s="190"/>
      <c r="AD249" s="145"/>
      <c r="AE249" s="198"/>
    </row>
    <row r="250" spans="1:31" s="150" customFormat="1" ht="25" customHeight="1">
      <c r="A250" s="170"/>
      <c r="E250" s="145"/>
      <c r="F250" s="130"/>
      <c r="G250" s="201"/>
      <c r="I250" s="94"/>
      <c r="J250" s="201"/>
      <c r="L250" s="94"/>
      <c r="M250" s="201"/>
      <c r="O250" s="94"/>
      <c r="P250" s="201"/>
      <c r="Q250" s="201"/>
      <c r="R250" s="94"/>
      <c r="S250" s="201"/>
      <c r="T250" s="201"/>
      <c r="U250" s="94"/>
      <c r="V250" s="201"/>
      <c r="W250" s="201"/>
      <c r="X250" s="94"/>
      <c r="Y250" s="201"/>
      <c r="Z250" s="145"/>
      <c r="AA250" s="94"/>
      <c r="AB250" s="201"/>
      <c r="AC250" s="190"/>
      <c r="AD250" s="145"/>
      <c r="AE250" s="198"/>
    </row>
    <row r="251" spans="1:31" s="150" customFormat="1" ht="25" customHeight="1">
      <c r="A251" s="170"/>
      <c r="E251" s="145"/>
      <c r="F251" s="130"/>
      <c r="G251" s="201"/>
      <c r="I251" s="94"/>
      <c r="J251" s="201"/>
      <c r="L251" s="94"/>
      <c r="M251" s="201"/>
      <c r="O251" s="94"/>
      <c r="P251" s="201"/>
      <c r="Q251" s="201"/>
      <c r="R251" s="94"/>
      <c r="S251" s="201"/>
      <c r="T251" s="201"/>
      <c r="U251" s="94"/>
      <c r="V251" s="201"/>
      <c r="W251" s="201"/>
      <c r="X251" s="94"/>
      <c r="Y251" s="201"/>
      <c r="Z251" s="145"/>
      <c r="AA251" s="94"/>
      <c r="AB251" s="201"/>
      <c r="AC251" s="190"/>
      <c r="AD251" s="145"/>
      <c r="AE251" s="198"/>
    </row>
    <row r="252" spans="1:31" s="150" customFormat="1" ht="25" customHeight="1">
      <c r="A252" s="170"/>
      <c r="E252" s="145"/>
      <c r="F252" s="130"/>
      <c r="G252" s="201"/>
      <c r="I252" s="94"/>
      <c r="J252" s="201"/>
      <c r="L252" s="94"/>
      <c r="M252" s="201"/>
      <c r="O252" s="94"/>
      <c r="P252" s="201"/>
      <c r="Q252" s="201"/>
      <c r="R252" s="94"/>
      <c r="S252" s="201"/>
      <c r="T252" s="201"/>
      <c r="U252" s="94"/>
      <c r="V252" s="201"/>
      <c r="W252" s="201"/>
      <c r="X252" s="94"/>
      <c r="Y252" s="201"/>
      <c r="Z252" s="145"/>
      <c r="AA252" s="94"/>
      <c r="AB252" s="201"/>
      <c r="AC252" s="190"/>
      <c r="AD252" s="145"/>
      <c r="AE252" s="198"/>
    </row>
    <row r="253" spans="1:31" s="150" customFormat="1" ht="25" customHeight="1">
      <c r="A253" s="170"/>
      <c r="E253" s="145"/>
      <c r="F253" s="130"/>
      <c r="G253" s="201"/>
      <c r="I253" s="94"/>
      <c r="J253" s="201"/>
      <c r="L253" s="94"/>
      <c r="M253" s="201"/>
      <c r="O253" s="94"/>
      <c r="P253" s="201"/>
      <c r="Q253" s="201"/>
      <c r="R253" s="94"/>
      <c r="S253" s="201"/>
      <c r="T253" s="201"/>
      <c r="U253" s="94"/>
      <c r="V253" s="201"/>
      <c r="W253" s="201"/>
      <c r="X253" s="94"/>
      <c r="Y253" s="201"/>
      <c r="Z253" s="145"/>
      <c r="AA253" s="94"/>
      <c r="AB253" s="201"/>
      <c r="AC253" s="190"/>
      <c r="AD253" s="145"/>
      <c r="AE253" s="198"/>
    </row>
    <row r="254" spans="1:31" s="150" customFormat="1" ht="25" customHeight="1">
      <c r="A254" s="170"/>
      <c r="E254" s="145"/>
      <c r="F254" s="130"/>
      <c r="G254" s="201"/>
      <c r="I254" s="94"/>
      <c r="J254" s="201"/>
      <c r="L254" s="94"/>
      <c r="M254" s="201"/>
      <c r="O254" s="94"/>
      <c r="P254" s="201"/>
      <c r="Q254" s="201"/>
      <c r="R254" s="94"/>
      <c r="S254" s="201"/>
      <c r="T254" s="201"/>
      <c r="U254" s="94"/>
      <c r="V254" s="201"/>
      <c r="W254" s="201"/>
      <c r="X254" s="94"/>
      <c r="Y254" s="201"/>
      <c r="Z254" s="145"/>
      <c r="AA254" s="94"/>
      <c r="AB254" s="201"/>
      <c r="AC254" s="190"/>
      <c r="AD254" s="145"/>
      <c r="AE254" s="198"/>
    </row>
    <row r="255" spans="1:31" s="150" customFormat="1" ht="25" customHeight="1">
      <c r="A255" s="170"/>
      <c r="E255" s="145"/>
      <c r="F255" s="130"/>
      <c r="G255" s="201"/>
      <c r="I255" s="94"/>
      <c r="J255" s="201"/>
      <c r="L255" s="94"/>
      <c r="M255" s="201"/>
      <c r="O255" s="94"/>
      <c r="P255" s="201"/>
      <c r="Q255" s="201"/>
      <c r="R255" s="94"/>
      <c r="S255" s="201"/>
      <c r="T255" s="201"/>
      <c r="U255" s="94"/>
      <c r="V255" s="201"/>
      <c r="W255" s="201"/>
      <c r="X255" s="94"/>
      <c r="Y255" s="201"/>
      <c r="Z255" s="145"/>
      <c r="AA255" s="94"/>
      <c r="AB255" s="201"/>
      <c r="AC255" s="190"/>
      <c r="AD255" s="145"/>
      <c r="AE255" s="198"/>
    </row>
    <row r="256" spans="1:31" s="150" customFormat="1" ht="25" customHeight="1">
      <c r="A256" s="170"/>
      <c r="E256" s="145"/>
      <c r="F256" s="130"/>
      <c r="G256" s="201"/>
      <c r="I256" s="94"/>
      <c r="J256" s="201"/>
      <c r="L256" s="94"/>
      <c r="M256" s="201"/>
      <c r="O256" s="94"/>
      <c r="P256" s="201"/>
      <c r="Q256" s="201"/>
      <c r="R256" s="94"/>
      <c r="S256" s="201"/>
      <c r="T256" s="201"/>
      <c r="U256" s="94"/>
      <c r="V256" s="201"/>
      <c r="W256" s="201"/>
      <c r="X256" s="94"/>
      <c r="Y256" s="201"/>
      <c r="Z256" s="145"/>
      <c r="AA256" s="94"/>
      <c r="AB256" s="201"/>
      <c r="AC256" s="190"/>
      <c r="AD256" s="145"/>
      <c r="AE256" s="198"/>
    </row>
    <row r="257" spans="1:31" s="150" customFormat="1" ht="25" customHeight="1">
      <c r="A257" s="170"/>
      <c r="E257" s="145"/>
      <c r="F257" s="130"/>
      <c r="G257" s="201"/>
      <c r="I257" s="94"/>
      <c r="J257" s="201"/>
      <c r="L257" s="94"/>
      <c r="M257" s="201"/>
      <c r="O257" s="94"/>
      <c r="P257" s="201"/>
      <c r="Q257" s="201"/>
      <c r="R257" s="94"/>
      <c r="S257" s="201"/>
      <c r="T257" s="201"/>
      <c r="U257" s="94"/>
      <c r="V257" s="201"/>
      <c r="W257" s="201"/>
      <c r="X257" s="94"/>
      <c r="Y257" s="201"/>
      <c r="Z257" s="145"/>
      <c r="AA257" s="94"/>
      <c r="AB257" s="201"/>
      <c r="AC257" s="190"/>
      <c r="AD257" s="145"/>
      <c r="AE257" s="198"/>
    </row>
    <row r="258" spans="1:31" s="150" customFormat="1" ht="25" customHeight="1">
      <c r="A258" s="170"/>
      <c r="E258" s="145"/>
      <c r="F258" s="130"/>
      <c r="G258" s="201"/>
      <c r="I258" s="94"/>
      <c r="J258" s="201"/>
      <c r="L258" s="94"/>
      <c r="M258" s="201"/>
      <c r="O258" s="94"/>
      <c r="P258" s="201"/>
      <c r="Q258" s="201"/>
      <c r="R258" s="94"/>
      <c r="S258" s="201"/>
      <c r="T258" s="201"/>
      <c r="U258" s="94"/>
      <c r="V258" s="201"/>
      <c r="W258" s="201"/>
      <c r="X258" s="94"/>
      <c r="Y258" s="201"/>
      <c r="Z258" s="145"/>
      <c r="AA258" s="94"/>
      <c r="AB258" s="201"/>
      <c r="AC258" s="190"/>
      <c r="AD258" s="145"/>
      <c r="AE258" s="198"/>
    </row>
    <row r="259" spans="1:31" s="150" customFormat="1" ht="25" customHeight="1">
      <c r="A259" s="170"/>
      <c r="E259" s="145"/>
      <c r="F259" s="130"/>
      <c r="G259" s="201"/>
      <c r="I259" s="94"/>
      <c r="J259" s="201"/>
      <c r="L259" s="94"/>
      <c r="M259" s="201"/>
      <c r="O259" s="94"/>
      <c r="P259" s="201"/>
      <c r="Q259" s="201"/>
      <c r="R259" s="94"/>
      <c r="S259" s="201"/>
      <c r="T259" s="201"/>
      <c r="U259" s="94"/>
      <c r="V259" s="201"/>
      <c r="W259" s="201"/>
      <c r="X259" s="94"/>
      <c r="Y259" s="201"/>
      <c r="Z259" s="145"/>
      <c r="AA259" s="94"/>
      <c r="AB259" s="201"/>
      <c r="AC259" s="190"/>
      <c r="AD259" s="145"/>
      <c r="AE259" s="198"/>
    </row>
    <row r="260" spans="1:31" s="150" customFormat="1" ht="25" customHeight="1">
      <c r="A260" s="170"/>
      <c r="E260" s="145"/>
      <c r="F260" s="130"/>
      <c r="G260" s="201"/>
      <c r="I260" s="94"/>
      <c r="J260" s="201"/>
      <c r="L260" s="94"/>
      <c r="M260" s="201"/>
      <c r="O260" s="94"/>
      <c r="P260" s="201"/>
      <c r="Q260" s="201"/>
      <c r="R260" s="94"/>
      <c r="S260" s="201"/>
      <c r="T260" s="201"/>
      <c r="U260" s="94"/>
      <c r="V260" s="201"/>
      <c r="W260" s="201"/>
      <c r="X260" s="94"/>
      <c r="Y260" s="201"/>
      <c r="Z260" s="145"/>
      <c r="AA260" s="94"/>
      <c r="AB260" s="201"/>
      <c r="AC260" s="190"/>
      <c r="AD260" s="145"/>
      <c r="AE260" s="198"/>
    </row>
    <row r="261" spans="1:31" s="150" customFormat="1" ht="25" customHeight="1">
      <c r="A261" s="170"/>
      <c r="E261" s="145"/>
      <c r="F261" s="130"/>
      <c r="G261" s="201"/>
      <c r="I261" s="94"/>
      <c r="J261" s="201"/>
      <c r="L261" s="94"/>
      <c r="M261" s="201"/>
      <c r="O261" s="94"/>
      <c r="P261" s="201"/>
      <c r="Q261" s="201"/>
      <c r="R261" s="94"/>
      <c r="S261" s="201"/>
      <c r="T261" s="201"/>
      <c r="U261" s="94"/>
      <c r="V261" s="201"/>
      <c r="W261" s="201"/>
      <c r="X261" s="94"/>
      <c r="Y261" s="201"/>
      <c r="Z261" s="145"/>
      <c r="AA261" s="94"/>
      <c r="AB261" s="201"/>
      <c r="AC261" s="190"/>
      <c r="AD261" s="145"/>
      <c r="AE261" s="198"/>
    </row>
    <row r="262" spans="1:31" s="150" customFormat="1" ht="25" customHeight="1">
      <c r="A262" s="170"/>
      <c r="E262" s="145"/>
      <c r="F262" s="130"/>
      <c r="G262" s="201"/>
      <c r="I262" s="94"/>
      <c r="J262" s="201"/>
      <c r="L262" s="94"/>
      <c r="M262" s="201"/>
      <c r="O262" s="94"/>
      <c r="P262" s="201"/>
      <c r="Q262" s="201"/>
      <c r="R262" s="94"/>
      <c r="S262" s="201"/>
      <c r="T262" s="201"/>
      <c r="U262" s="94"/>
      <c r="V262" s="201"/>
      <c r="W262" s="201"/>
      <c r="X262" s="94"/>
      <c r="Y262" s="201"/>
      <c r="Z262" s="145"/>
      <c r="AA262" s="94"/>
      <c r="AB262" s="201"/>
      <c r="AC262" s="190"/>
      <c r="AD262" s="145"/>
      <c r="AE262" s="198"/>
    </row>
    <row r="263" spans="1:31" s="150" customFormat="1" ht="25" customHeight="1">
      <c r="A263" s="170"/>
      <c r="E263" s="145"/>
      <c r="F263" s="130"/>
      <c r="G263" s="201"/>
      <c r="I263" s="94"/>
      <c r="J263" s="201"/>
      <c r="L263" s="94"/>
      <c r="M263" s="201"/>
      <c r="O263" s="94"/>
      <c r="P263" s="201"/>
      <c r="Q263" s="201"/>
      <c r="R263" s="94"/>
      <c r="S263" s="201"/>
      <c r="T263" s="201"/>
      <c r="U263" s="94"/>
      <c r="V263" s="201"/>
      <c r="W263" s="201"/>
      <c r="X263" s="94"/>
      <c r="Y263" s="201"/>
      <c r="Z263" s="145"/>
      <c r="AA263" s="94"/>
      <c r="AB263" s="201"/>
      <c r="AC263" s="190"/>
      <c r="AD263" s="145"/>
      <c r="AE263" s="198"/>
    </row>
    <row r="264" spans="1:31" s="150" customFormat="1" ht="25" customHeight="1">
      <c r="A264" s="170"/>
      <c r="E264" s="145"/>
      <c r="F264" s="130"/>
      <c r="G264" s="201"/>
      <c r="I264" s="94"/>
      <c r="J264" s="201"/>
      <c r="L264" s="94"/>
      <c r="M264" s="201"/>
      <c r="O264" s="94"/>
      <c r="P264" s="201"/>
      <c r="Q264" s="201"/>
      <c r="R264" s="94"/>
      <c r="S264" s="201"/>
      <c r="T264" s="201"/>
      <c r="U264" s="94"/>
      <c r="V264" s="201"/>
      <c r="W264" s="201"/>
      <c r="X264" s="94"/>
      <c r="Y264" s="201"/>
      <c r="Z264" s="145"/>
      <c r="AA264" s="94"/>
      <c r="AB264" s="201"/>
      <c r="AC264" s="190"/>
      <c r="AD264" s="145"/>
      <c r="AE264" s="198"/>
    </row>
    <row r="265" spans="1:31" s="150" customFormat="1" ht="25" customHeight="1">
      <c r="A265" s="170"/>
      <c r="E265" s="145"/>
      <c r="F265" s="130"/>
      <c r="G265" s="201"/>
      <c r="I265" s="94"/>
      <c r="J265" s="201"/>
      <c r="L265" s="94"/>
      <c r="M265" s="201"/>
      <c r="O265" s="94"/>
      <c r="P265" s="201"/>
      <c r="Q265" s="201"/>
      <c r="R265" s="94"/>
      <c r="S265" s="201"/>
      <c r="T265" s="201"/>
      <c r="U265" s="94"/>
      <c r="V265" s="201"/>
      <c r="W265" s="201"/>
      <c r="X265" s="94"/>
      <c r="Y265" s="201"/>
      <c r="Z265" s="145"/>
      <c r="AA265" s="94"/>
      <c r="AB265" s="201"/>
      <c r="AC265" s="190"/>
      <c r="AD265" s="145"/>
      <c r="AE265" s="198"/>
    </row>
    <row r="266" spans="1:31" s="150" customFormat="1" ht="25" customHeight="1">
      <c r="A266" s="170"/>
      <c r="E266" s="145"/>
      <c r="F266" s="130"/>
      <c r="G266" s="201"/>
      <c r="I266" s="94"/>
      <c r="J266" s="201"/>
      <c r="L266" s="94"/>
      <c r="M266" s="201"/>
      <c r="O266" s="94"/>
      <c r="P266" s="201"/>
      <c r="Q266" s="201"/>
      <c r="R266" s="94"/>
      <c r="S266" s="201"/>
      <c r="T266" s="201"/>
      <c r="U266" s="94"/>
      <c r="V266" s="201"/>
      <c r="W266" s="201"/>
      <c r="X266" s="94"/>
      <c r="Y266" s="201"/>
      <c r="Z266" s="145"/>
      <c r="AA266" s="94"/>
      <c r="AB266" s="201"/>
      <c r="AC266" s="190"/>
      <c r="AD266" s="145"/>
      <c r="AE266" s="198"/>
    </row>
    <row r="267" spans="1:31" s="150" customFormat="1" ht="25" customHeight="1">
      <c r="A267" s="170"/>
      <c r="E267" s="145"/>
      <c r="F267" s="130"/>
      <c r="G267" s="201"/>
      <c r="I267" s="94"/>
      <c r="J267" s="201"/>
      <c r="L267" s="94"/>
      <c r="M267" s="201"/>
      <c r="O267" s="94"/>
      <c r="P267" s="201"/>
      <c r="Q267" s="201"/>
      <c r="R267" s="94"/>
      <c r="S267" s="201"/>
      <c r="T267" s="201"/>
      <c r="U267" s="94"/>
      <c r="V267" s="201"/>
      <c r="W267" s="201"/>
      <c r="X267" s="94"/>
      <c r="Y267" s="201"/>
      <c r="Z267" s="145"/>
      <c r="AA267" s="94"/>
      <c r="AB267" s="201"/>
      <c r="AC267" s="190"/>
      <c r="AD267" s="145"/>
      <c r="AE267" s="198"/>
    </row>
    <row r="268" spans="1:31" s="150" customFormat="1" ht="25" customHeight="1">
      <c r="A268" s="170"/>
      <c r="E268" s="145"/>
      <c r="F268" s="130"/>
      <c r="G268" s="201"/>
      <c r="I268" s="94"/>
      <c r="J268" s="201"/>
      <c r="L268" s="94"/>
      <c r="M268" s="201"/>
      <c r="O268" s="94"/>
      <c r="P268" s="201"/>
      <c r="Q268" s="201"/>
      <c r="R268" s="94"/>
      <c r="S268" s="201"/>
      <c r="T268" s="201"/>
      <c r="U268" s="94"/>
      <c r="V268" s="201"/>
      <c r="W268" s="201"/>
      <c r="X268" s="94"/>
      <c r="Y268" s="201"/>
      <c r="Z268" s="145"/>
      <c r="AA268" s="94"/>
      <c r="AB268" s="201"/>
      <c r="AC268" s="190"/>
      <c r="AD268" s="145"/>
      <c r="AE268" s="198"/>
    </row>
    <row r="269" spans="1:31" s="150" customFormat="1" ht="25" customHeight="1">
      <c r="A269" s="170"/>
      <c r="E269" s="145"/>
      <c r="F269" s="130"/>
      <c r="G269" s="201"/>
      <c r="I269" s="94"/>
      <c r="J269" s="201"/>
      <c r="L269" s="94"/>
      <c r="M269" s="201"/>
      <c r="O269" s="94"/>
      <c r="P269" s="201"/>
      <c r="Q269" s="201"/>
      <c r="R269" s="94"/>
      <c r="S269" s="201"/>
      <c r="T269" s="201"/>
      <c r="U269" s="94"/>
      <c r="V269" s="201"/>
      <c r="W269" s="201"/>
      <c r="X269" s="94"/>
      <c r="Y269" s="201"/>
      <c r="Z269" s="145"/>
      <c r="AA269" s="94"/>
      <c r="AB269" s="201"/>
      <c r="AC269" s="190"/>
      <c r="AD269" s="145"/>
      <c r="AE269" s="198"/>
    </row>
    <row r="270" spans="1:31" s="150" customFormat="1" ht="25" customHeight="1">
      <c r="A270" s="170"/>
      <c r="E270" s="145"/>
      <c r="F270" s="130"/>
      <c r="G270" s="201"/>
      <c r="I270" s="94"/>
      <c r="J270" s="201"/>
      <c r="L270" s="94"/>
      <c r="M270" s="201"/>
      <c r="O270" s="94"/>
      <c r="P270" s="201"/>
      <c r="Q270" s="201"/>
      <c r="R270" s="94"/>
      <c r="S270" s="201"/>
      <c r="T270" s="201"/>
      <c r="U270" s="94"/>
      <c r="V270" s="201"/>
      <c r="W270" s="201"/>
      <c r="X270" s="94"/>
      <c r="Y270" s="201"/>
      <c r="Z270" s="145"/>
      <c r="AA270" s="94"/>
      <c r="AB270" s="201"/>
      <c r="AC270" s="190"/>
      <c r="AD270" s="145"/>
      <c r="AE270" s="198"/>
    </row>
    <row r="271" spans="1:31" s="150" customFormat="1" ht="25" customHeight="1">
      <c r="A271" s="170"/>
      <c r="E271" s="145"/>
      <c r="F271" s="130"/>
      <c r="G271" s="201"/>
      <c r="I271" s="94"/>
      <c r="J271" s="201"/>
      <c r="L271" s="94"/>
      <c r="M271" s="201"/>
      <c r="O271" s="94"/>
      <c r="P271" s="201"/>
      <c r="Q271" s="201"/>
      <c r="R271" s="94"/>
      <c r="S271" s="201"/>
      <c r="T271" s="201"/>
      <c r="U271" s="94"/>
      <c r="V271" s="201"/>
      <c r="W271" s="201"/>
      <c r="X271" s="94"/>
      <c r="Y271" s="201"/>
      <c r="Z271" s="145"/>
      <c r="AA271" s="94"/>
      <c r="AB271" s="201"/>
      <c r="AC271" s="190"/>
      <c r="AD271" s="145"/>
      <c r="AE271" s="198"/>
    </row>
    <row r="272" spans="1:31" s="150" customFormat="1" ht="25" customHeight="1">
      <c r="A272" s="170"/>
      <c r="E272" s="145"/>
      <c r="F272" s="130"/>
      <c r="G272" s="201"/>
      <c r="I272" s="94"/>
      <c r="J272" s="201"/>
      <c r="L272" s="94"/>
      <c r="M272" s="201"/>
      <c r="O272" s="94"/>
      <c r="P272" s="201"/>
      <c r="Q272" s="201"/>
      <c r="R272" s="94"/>
      <c r="S272" s="201"/>
      <c r="T272" s="201"/>
      <c r="U272" s="94"/>
      <c r="V272" s="201"/>
      <c r="W272" s="201"/>
      <c r="X272" s="94"/>
      <c r="Y272" s="201"/>
      <c r="Z272" s="145"/>
      <c r="AA272" s="94"/>
      <c r="AB272" s="201"/>
      <c r="AC272" s="190"/>
      <c r="AD272" s="145"/>
      <c r="AE272" s="198"/>
    </row>
    <row r="273" spans="1:31" s="150" customFormat="1" ht="25" customHeight="1">
      <c r="A273" s="170"/>
      <c r="E273" s="145"/>
      <c r="F273" s="130"/>
      <c r="G273" s="201"/>
      <c r="I273" s="94"/>
      <c r="J273" s="201"/>
      <c r="L273" s="94"/>
      <c r="M273" s="201"/>
      <c r="O273" s="94"/>
      <c r="P273" s="201"/>
      <c r="Q273" s="201"/>
      <c r="R273" s="94"/>
      <c r="S273" s="201"/>
      <c r="T273" s="201"/>
      <c r="U273" s="94"/>
      <c r="V273" s="201"/>
      <c r="W273" s="201"/>
      <c r="X273" s="94"/>
      <c r="Y273" s="201"/>
      <c r="Z273" s="145"/>
      <c r="AA273" s="94"/>
      <c r="AB273" s="201"/>
      <c r="AC273" s="190"/>
      <c r="AD273" s="145"/>
      <c r="AE273" s="198"/>
    </row>
    <row r="274" spans="1:31" s="150" customFormat="1" ht="25" customHeight="1">
      <c r="A274" s="170"/>
      <c r="E274" s="145"/>
      <c r="F274" s="130"/>
      <c r="G274" s="201"/>
      <c r="I274" s="94"/>
      <c r="J274" s="201"/>
      <c r="L274" s="94"/>
      <c r="M274" s="201"/>
      <c r="O274" s="94"/>
      <c r="P274" s="201"/>
      <c r="Q274" s="201"/>
      <c r="R274" s="94"/>
      <c r="S274" s="201"/>
      <c r="T274" s="201"/>
      <c r="U274" s="94"/>
      <c r="V274" s="201"/>
      <c r="W274" s="201"/>
      <c r="X274" s="94"/>
      <c r="Y274" s="201"/>
      <c r="Z274" s="145"/>
      <c r="AA274" s="94"/>
      <c r="AB274" s="201"/>
      <c r="AC274" s="190"/>
      <c r="AD274" s="145"/>
      <c r="AE274" s="198"/>
    </row>
    <row r="275" spans="1:31" s="150" customFormat="1" ht="25" customHeight="1">
      <c r="A275" s="170"/>
      <c r="E275" s="145"/>
      <c r="F275" s="130"/>
      <c r="G275" s="201"/>
      <c r="I275" s="94"/>
      <c r="J275" s="201"/>
      <c r="L275" s="94"/>
      <c r="M275" s="201"/>
      <c r="O275" s="94"/>
      <c r="P275" s="201"/>
      <c r="Q275" s="201"/>
      <c r="R275" s="94"/>
      <c r="S275" s="201"/>
      <c r="T275" s="201"/>
      <c r="U275" s="94"/>
      <c r="V275" s="201"/>
      <c r="W275" s="201"/>
      <c r="X275" s="94"/>
      <c r="Y275" s="201"/>
      <c r="Z275" s="145"/>
      <c r="AA275" s="94"/>
      <c r="AB275" s="201"/>
      <c r="AC275" s="190"/>
      <c r="AD275" s="145"/>
      <c r="AE275" s="198"/>
    </row>
    <row r="276" spans="1:31" s="150" customFormat="1" ht="25" customHeight="1">
      <c r="A276" s="170"/>
      <c r="E276" s="145"/>
      <c r="F276" s="130"/>
      <c r="G276" s="201"/>
      <c r="I276" s="94"/>
      <c r="J276" s="201"/>
      <c r="L276" s="94"/>
      <c r="M276" s="201"/>
      <c r="O276" s="94"/>
      <c r="P276" s="201"/>
      <c r="Q276" s="201"/>
      <c r="R276" s="94"/>
      <c r="S276" s="201"/>
      <c r="T276" s="201"/>
      <c r="U276" s="94"/>
      <c r="V276" s="201"/>
      <c r="W276" s="201"/>
      <c r="X276" s="94"/>
      <c r="Y276" s="201"/>
      <c r="Z276" s="145"/>
      <c r="AA276" s="94"/>
      <c r="AB276" s="201"/>
      <c r="AC276" s="190"/>
      <c r="AD276" s="145"/>
      <c r="AE276" s="198"/>
    </row>
    <row r="277" spans="1:31" s="150" customFormat="1" ht="25" customHeight="1">
      <c r="A277" s="170"/>
      <c r="E277" s="145"/>
      <c r="F277" s="130"/>
      <c r="G277" s="201"/>
      <c r="I277" s="94"/>
      <c r="J277" s="201"/>
      <c r="L277" s="94"/>
      <c r="M277" s="201"/>
      <c r="O277" s="94"/>
      <c r="P277" s="201"/>
      <c r="Q277" s="201"/>
      <c r="R277" s="94"/>
      <c r="S277" s="201"/>
      <c r="T277" s="201"/>
      <c r="U277" s="94"/>
      <c r="V277" s="201"/>
      <c r="W277" s="201"/>
      <c r="X277" s="94"/>
      <c r="Y277" s="201"/>
      <c r="Z277" s="145"/>
      <c r="AA277" s="94"/>
      <c r="AB277" s="201"/>
      <c r="AC277" s="190"/>
      <c r="AD277" s="145"/>
      <c r="AE277" s="198"/>
    </row>
    <row r="278" spans="1:31" s="150" customFormat="1" ht="25" customHeight="1">
      <c r="A278" s="170"/>
      <c r="E278" s="145"/>
      <c r="F278" s="130"/>
      <c r="G278" s="201"/>
      <c r="I278" s="94"/>
      <c r="J278" s="201"/>
      <c r="L278" s="94"/>
      <c r="M278" s="201"/>
      <c r="O278" s="94"/>
      <c r="P278" s="201"/>
      <c r="Q278" s="201"/>
      <c r="R278" s="94"/>
      <c r="S278" s="201"/>
      <c r="T278" s="201"/>
      <c r="U278" s="94"/>
      <c r="V278" s="201"/>
      <c r="W278" s="201"/>
      <c r="X278" s="94"/>
      <c r="Y278" s="201"/>
      <c r="Z278" s="145"/>
      <c r="AA278" s="94"/>
      <c r="AB278" s="201"/>
      <c r="AC278" s="190"/>
      <c r="AD278" s="145"/>
      <c r="AE278" s="198"/>
    </row>
    <row r="279" spans="1:31" s="150" customFormat="1" ht="25" customHeight="1">
      <c r="A279" s="170"/>
      <c r="E279" s="145"/>
      <c r="F279" s="130"/>
      <c r="G279" s="201"/>
      <c r="I279" s="94"/>
      <c r="J279" s="201"/>
      <c r="L279" s="94"/>
      <c r="M279" s="201"/>
      <c r="O279" s="94"/>
      <c r="P279" s="201"/>
      <c r="Q279" s="201"/>
      <c r="R279" s="94"/>
      <c r="S279" s="201"/>
      <c r="T279" s="201"/>
      <c r="U279" s="94"/>
      <c r="V279" s="201"/>
      <c r="W279" s="201"/>
      <c r="X279" s="94"/>
      <c r="Y279" s="201"/>
      <c r="Z279" s="145"/>
      <c r="AA279" s="94"/>
      <c r="AB279" s="201"/>
      <c r="AC279" s="190"/>
      <c r="AD279" s="145"/>
      <c r="AE279" s="198"/>
    </row>
    <row r="280" spans="1:31" s="150" customFormat="1" ht="25" customHeight="1">
      <c r="A280" s="170"/>
      <c r="E280" s="145"/>
      <c r="F280" s="130"/>
      <c r="G280" s="201"/>
      <c r="I280" s="94"/>
      <c r="J280" s="201"/>
      <c r="L280" s="94"/>
      <c r="M280" s="201"/>
      <c r="O280" s="94"/>
      <c r="P280" s="201"/>
      <c r="Q280" s="201"/>
      <c r="R280" s="94"/>
      <c r="S280" s="201"/>
      <c r="T280" s="201"/>
      <c r="U280" s="94"/>
      <c r="V280" s="201"/>
      <c r="W280" s="201"/>
      <c r="X280" s="94"/>
      <c r="Y280" s="201"/>
      <c r="Z280" s="145"/>
      <c r="AA280" s="94"/>
      <c r="AB280" s="201"/>
      <c r="AC280" s="190"/>
      <c r="AD280" s="145"/>
      <c r="AE280" s="198"/>
    </row>
    <row r="281" spans="1:31" s="150" customFormat="1" ht="25" customHeight="1">
      <c r="A281" s="170"/>
      <c r="E281" s="145"/>
      <c r="F281" s="130"/>
      <c r="G281" s="201"/>
      <c r="I281" s="94"/>
      <c r="J281" s="201"/>
      <c r="L281" s="94"/>
      <c r="M281" s="201"/>
      <c r="O281" s="94"/>
      <c r="P281" s="201"/>
      <c r="Q281" s="201"/>
      <c r="R281" s="94"/>
      <c r="S281" s="201"/>
      <c r="T281" s="201"/>
      <c r="U281" s="94"/>
      <c r="V281" s="201"/>
      <c r="W281" s="201"/>
      <c r="X281" s="94"/>
      <c r="Y281" s="201"/>
      <c r="Z281" s="145"/>
      <c r="AA281" s="94"/>
      <c r="AB281" s="201"/>
      <c r="AC281" s="190"/>
      <c r="AD281" s="145"/>
      <c r="AE281" s="198"/>
    </row>
    <row r="282" spans="1:31" s="150" customFormat="1" ht="25" customHeight="1">
      <c r="A282" s="170"/>
      <c r="E282" s="145"/>
      <c r="F282" s="130"/>
      <c r="G282" s="201"/>
      <c r="I282" s="94"/>
      <c r="J282" s="201"/>
      <c r="L282" s="94"/>
      <c r="M282" s="201"/>
      <c r="O282" s="94"/>
      <c r="P282" s="201"/>
      <c r="Q282" s="201"/>
      <c r="R282" s="94"/>
      <c r="S282" s="201"/>
      <c r="T282" s="201"/>
      <c r="U282" s="94"/>
      <c r="V282" s="201"/>
      <c r="W282" s="201"/>
      <c r="X282" s="94"/>
      <c r="Y282" s="201"/>
      <c r="Z282" s="145"/>
      <c r="AA282" s="94"/>
      <c r="AB282" s="201"/>
      <c r="AC282" s="190"/>
      <c r="AD282" s="145"/>
      <c r="AE282" s="198"/>
    </row>
    <row r="283" spans="1:31" s="150" customFormat="1" ht="25" customHeight="1">
      <c r="A283" s="170"/>
      <c r="E283" s="145"/>
      <c r="F283" s="130"/>
      <c r="G283" s="201"/>
      <c r="I283" s="94"/>
      <c r="J283" s="201"/>
      <c r="L283" s="94"/>
      <c r="M283" s="201"/>
      <c r="O283" s="94"/>
      <c r="P283" s="201"/>
      <c r="Q283" s="201"/>
      <c r="R283" s="94"/>
      <c r="S283" s="201"/>
      <c r="T283" s="201"/>
      <c r="U283" s="94"/>
      <c r="V283" s="201"/>
      <c r="W283" s="201"/>
      <c r="X283" s="94"/>
      <c r="Y283" s="201"/>
      <c r="Z283" s="145"/>
      <c r="AA283" s="94"/>
      <c r="AB283" s="201"/>
      <c r="AC283" s="190"/>
      <c r="AD283" s="145"/>
      <c r="AE283" s="198"/>
    </row>
    <row r="284" spans="1:31" s="150" customFormat="1" ht="25" customHeight="1">
      <c r="A284" s="170"/>
      <c r="E284" s="145"/>
      <c r="F284" s="130"/>
      <c r="G284" s="201"/>
      <c r="I284" s="94"/>
      <c r="J284" s="201"/>
      <c r="L284" s="94"/>
      <c r="M284" s="201"/>
      <c r="O284" s="94"/>
      <c r="P284" s="201"/>
      <c r="Q284" s="201"/>
      <c r="R284" s="94"/>
      <c r="S284" s="201"/>
      <c r="T284" s="201"/>
      <c r="U284" s="94"/>
      <c r="V284" s="201"/>
      <c r="W284" s="201"/>
      <c r="X284" s="94"/>
      <c r="Y284" s="201"/>
      <c r="Z284" s="145"/>
      <c r="AA284" s="94"/>
      <c r="AB284" s="201"/>
      <c r="AC284" s="190"/>
      <c r="AD284" s="145"/>
      <c r="AE284" s="198"/>
    </row>
    <row r="285" spans="1:31" s="150" customFormat="1" ht="25" customHeight="1">
      <c r="A285" s="170"/>
      <c r="E285" s="145"/>
      <c r="F285" s="130"/>
      <c r="G285" s="201"/>
      <c r="I285" s="94"/>
      <c r="J285" s="201"/>
      <c r="L285" s="94"/>
      <c r="M285" s="201"/>
      <c r="O285" s="94"/>
      <c r="P285" s="201"/>
      <c r="Q285" s="201"/>
      <c r="R285" s="94"/>
      <c r="S285" s="201"/>
      <c r="T285" s="201"/>
      <c r="U285" s="94"/>
      <c r="V285" s="201"/>
      <c r="W285" s="201"/>
      <c r="X285" s="94"/>
      <c r="Y285" s="201"/>
      <c r="Z285" s="145"/>
      <c r="AA285" s="94"/>
      <c r="AB285" s="201"/>
      <c r="AC285" s="190"/>
      <c r="AD285" s="145"/>
      <c r="AE285" s="198"/>
    </row>
    <row r="286" spans="1:31" s="150" customFormat="1" ht="25" customHeight="1">
      <c r="A286" s="170"/>
      <c r="E286" s="145"/>
      <c r="F286" s="130"/>
      <c r="G286" s="201"/>
      <c r="I286" s="94"/>
      <c r="J286" s="201"/>
      <c r="L286" s="94"/>
      <c r="M286" s="201"/>
      <c r="O286" s="94"/>
      <c r="P286" s="201"/>
      <c r="Q286" s="201"/>
      <c r="R286" s="94"/>
      <c r="S286" s="201"/>
      <c r="T286" s="201"/>
      <c r="U286" s="94"/>
      <c r="V286" s="201"/>
      <c r="W286" s="201"/>
      <c r="X286" s="94"/>
      <c r="Y286" s="201"/>
      <c r="Z286" s="145"/>
      <c r="AA286" s="94"/>
      <c r="AB286" s="201"/>
      <c r="AC286" s="190"/>
      <c r="AD286" s="145"/>
      <c r="AE286" s="198"/>
    </row>
    <row r="287" spans="1:31" s="150" customFormat="1" ht="25" customHeight="1">
      <c r="A287" s="170"/>
      <c r="E287" s="145"/>
      <c r="F287" s="130"/>
      <c r="G287" s="201"/>
      <c r="I287" s="94"/>
      <c r="J287" s="201"/>
      <c r="L287" s="94"/>
      <c r="M287" s="201"/>
      <c r="O287" s="94"/>
      <c r="P287" s="201"/>
      <c r="Q287" s="201"/>
      <c r="R287" s="94"/>
      <c r="S287" s="201"/>
      <c r="T287" s="201"/>
      <c r="U287" s="94"/>
      <c r="V287" s="201"/>
      <c r="W287" s="201"/>
      <c r="X287" s="94"/>
      <c r="Y287" s="201"/>
      <c r="Z287" s="145"/>
      <c r="AA287" s="94"/>
      <c r="AB287" s="201"/>
      <c r="AC287" s="190"/>
      <c r="AD287" s="145"/>
      <c r="AE287" s="198"/>
    </row>
    <row r="288" spans="1:31" s="150" customFormat="1" ht="25" customHeight="1">
      <c r="A288" s="170"/>
      <c r="E288" s="145"/>
      <c r="F288" s="130"/>
      <c r="G288" s="201"/>
      <c r="I288" s="94"/>
      <c r="J288" s="201"/>
      <c r="L288" s="94"/>
      <c r="M288" s="201"/>
      <c r="O288" s="94"/>
      <c r="P288" s="201"/>
      <c r="Q288" s="201"/>
      <c r="R288" s="94"/>
      <c r="S288" s="201"/>
      <c r="T288" s="201"/>
      <c r="U288" s="94"/>
      <c r="V288" s="201"/>
      <c r="W288" s="201"/>
      <c r="X288" s="94"/>
      <c r="Y288" s="201"/>
      <c r="Z288" s="145"/>
      <c r="AA288" s="94"/>
      <c r="AB288" s="201"/>
      <c r="AC288" s="190"/>
      <c r="AD288" s="145"/>
      <c r="AE288" s="198"/>
    </row>
    <row r="289" spans="1:31" s="150" customFormat="1" ht="25" customHeight="1">
      <c r="A289" s="170"/>
      <c r="E289" s="145"/>
      <c r="F289" s="130"/>
      <c r="G289" s="201"/>
      <c r="I289" s="94"/>
      <c r="J289" s="201"/>
      <c r="L289" s="94"/>
      <c r="M289" s="201"/>
      <c r="O289" s="94"/>
      <c r="P289" s="201"/>
      <c r="Q289" s="201"/>
      <c r="R289" s="94"/>
      <c r="S289" s="201"/>
      <c r="T289" s="201"/>
      <c r="U289" s="94"/>
      <c r="V289" s="201"/>
      <c r="W289" s="201"/>
      <c r="X289" s="94"/>
      <c r="Y289" s="201"/>
      <c r="Z289" s="145"/>
      <c r="AA289" s="94"/>
      <c r="AB289" s="201"/>
      <c r="AC289" s="190"/>
      <c r="AD289" s="145"/>
      <c r="AE289" s="198"/>
    </row>
    <row r="290" spans="1:31" s="150" customFormat="1" ht="25" customHeight="1">
      <c r="A290" s="170"/>
      <c r="E290" s="145"/>
      <c r="F290" s="130"/>
      <c r="G290" s="201"/>
      <c r="I290" s="94"/>
      <c r="J290" s="201"/>
      <c r="L290" s="94"/>
      <c r="M290" s="201"/>
      <c r="O290" s="94"/>
      <c r="P290" s="201"/>
      <c r="Q290" s="201"/>
      <c r="R290" s="94"/>
      <c r="S290" s="201"/>
      <c r="T290" s="201"/>
      <c r="U290" s="94"/>
      <c r="V290" s="201"/>
      <c r="W290" s="201"/>
      <c r="X290" s="94"/>
      <c r="Y290" s="201"/>
      <c r="Z290" s="145"/>
      <c r="AA290" s="94"/>
      <c r="AB290" s="201"/>
      <c r="AC290" s="190"/>
      <c r="AD290" s="145"/>
      <c r="AE290" s="198"/>
    </row>
    <row r="291" spans="1:31" s="150" customFormat="1" ht="25" customHeight="1">
      <c r="A291" s="170"/>
      <c r="E291" s="145"/>
      <c r="F291" s="130"/>
      <c r="G291" s="201"/>
      <c r="I291" s="94"/>
      <c r="J291" s="201"/>
      <c r="L291" s="94"/>
      <c r="M291" s="201"/>
      <c r="O291" s="94"/>
      <c r="P291" s="201"/>
      <c r="Q291" s="201"/>
      <c r="R291" s="94"/>
      <c r="S291" s="201"/>
      <c r="T291" s="201"/>
      <c r="U291" s="94"/>
      <c r="V291" s="201"/>
      <c r="W291" s="201"/>
      <c r="X291" s="94"/>
      <c r="Y291" s="201"/>
      <c r="Z291" s="145"/>
      <c r="AA291" s="94"/>
      <c r="AB291" s="201"/>
      <c r="AC291" s="190"/>
      <c r="AD291" s="145"/>
      <c r="AE291" s="198"/>
    </row>
    <row r="292" spans="1:31" s="150" customFormat="1" ht="25" customHeight="1">
      <c r="A292" s="170"/>
      <c r="E292" s="145"/>
      <c r="F292" s="130"/>
      <c r="G292" s="201"/>
      <c r="I292" s="94"/>
      <c r="J292" s="201"/>
      <c r="L292" s="94"/>
      <c r="M292" s="201"/>
      <c r="O292" s="94"/>
      <c r="P292" s="201"/>
      <c r="Q292" s="201"/>
      <c r="R292" s="94"/>
      <c r="S292" s="201"/>
      <c r="T292" s="201"/>
      <c r="U292" s="94"/>
      <c r="V292" s="201"/>
      <c r="W292" s="201"/>
      <c r="X292" s="94"/>
      <c r="Y292" s="201"/>
      <c r="Z292" s="145"/>
      <c r="AA292" s="94"/>
      <c r="AB292" s="201"/>
      <c r="AC292" s="190"/>
      <c r="AD292" s="145"/>
      <c r="AE292" s="198"/>
    </row>
    <row r="293" spans="1:31" s="150" customFormat="1" ht="25" customHeight="1">
      <c r="A293" s="170"/>
      <c r="E293" s="145"/>
      <c r="F293" s="130"/>
      <c r="G293" s="201"/>
      <c r="I293" s="94"/>
      <c r="J293" s="201"/>
      <c r="L293" s="94"/>
      <c r="M293" s="201"/>
      <c r="O293" s="94"/>
      <c r="P293" s="201"/>
      <c r="Q293" s="201"/>
      <c r="R293" s="94"/>
      <c r="S293" s="201"/>
      <c r="T293" s="201"/>
      <c r="U293" s="94"/>
      <c r="V293" s="201"/>
      <c r="W293" s="201"/>
      <c r="X293" s="94"/>
      <c r="Y293" s="201"/>
      <c r="Z293" s="145"/>
      <c r="AA293" s="94"/>
      <c r="AB293" s="201"/>
      <c r="AC293" s="190"/>
      <c r="AD293" s="145"/>
      <c r="AE293" s="198"/>
    </row>
    <row r="294" spans="1:31" s="150" customFormat="1" ht="25" customHeight="1">
      <c r="A294" s="170"/>
      <c r="E294" s="145"/>
      <c r="F294" s="130"/>
      <c r="G294" s="201"/>
      <c r="I294" s="94"/>
      <c r="J294" s="201"/>
      <c r="L294" s="94"/>
      <c r="M294" s="201"/>
      <c r="O294" s="94"/>
      <c r="P294" s="201"/>
      <c r="Q294" s="201"/>
      <c r="R294" s="94"/>
      <c r="S294" s="201"/>
      <c r="T294" s="201"/>
      <c r="U294" s="94"/>
      <c r="V294" s="201"/>
      <c r="W294" s="201"/>
      <c r="X294" s="94"/>
      <c r="Y294" s="201"/>
      <c r="Z294" s="145"/>
      <c r="AA294" s="94"/>
      <c r="AB294" s="201"/>
      <c r="AC294" s="190"/>
      <c r="AD294" s="145"/>
      <c r="AE294" s="198"/>
    </row>
    <row r="295" spans="1:31" s="150" customFormat="1" ht="25" customHeight="1">
      <c r="A295" s="170"/>
      <c r="E295" s="145"/>
      <c r="F295" s="130"/>
      <c r="G295" s="201"/>
      <c r="I295" s="94"/>
      <c r="J295" s="201"/>
      <c r="L295" s="94"/>
      <c r="M295" s="201"/>
      <c r="O295" s="94"/>
      <c r="P295" s="201"/>
      <c r="Q295" s="201"/>
      <c r="R295" s="94"/>
      <c r="S295" s="201"/>
      <c r="T295" s="201"/>
      <c r="U295" s="94"/>
      <c r="V295" s="201"/>
      <c r="W295" s="201"/>
      <c r="X295" s="94"/>
      <c r="Y295" s="201"/>
      <c r="Z295" s="145"/>
      <c r="AA295" s="94"/>
      <c r="AB295" s="201"/>
      <c r="AC295" s="190"/>
      <c r="AD295" s="145"/>
      <c r="AE295" s="198"/>
    </row>
    <row r="296" spans="1:31" s="150" customFormat="1" ht="25" customHeight="1">
      <c r="A296" s="170"/>
      <c r="E296" s="145"/>
      <c r="F296" s="130"/>
      <c r="G296" s="201"/>
      <c r="I296" s="94"/>
      <c r="J296" s="201"/>
      <c r="L296" s="94"/>
      <c r="M296" s="201"/>
      <c r="O296" s="94"/>
      <c r="P296" s="201"/>
      <c r="Q296" s="201"/>
      <c r="R296" s="94"/>
      <c r="S296" s="201"/>
      <c r="T296" s="201"/>
      <c r="U296" s="94"/>
      <c r="V296" s="201"/>
      <c r="W296" s="201"/>
      <c r="X296" s="94"/>
      <c r="Y296" s="201"/>
      <c r="Z296" s="145"/>
      <c r="AA296" s="94"/>
      <c r="AB296" s="201"/>
      <c r="AC296" s="190"/>
      <c r="AD296" s="145"/>
      <c r="AE296" s="198"/>
    </row>
    <row r="297" spans="1:31" s="150" customFormat="1" ht="25" customHeight="1">
      <c r="A297" s="170"/>
      <c r="E297" s="145"/>
      <c r="F297" s="130"/>
      <c r="G297" s="201"/>
      <c r="I297" s="94"/>
      <c r="J297" s="201"/>
      <c r="L297" s="94"/>
      <c r="M297" s="201"/>
      <c r="O297" s="94"/>
      <c r="P297" s="201"/>
      <c r="Q297" s="201"/>
      <c r="R297" s="94"/>
      <c r="S297" s="201"/>
      <c r="T297" s="201"/>
      <c r="U297" s="94"/>
      <c r="V297" s="201"/>
      <c r="W297" s="201"/>
      <c r="X297" s="94"/>
      <c r="Y297" s="201"/>
      <c r="Z297" s="145"/>
      <c r="AA297" s="94"/>
      <c r="AB297" s="201"/>
      <c r="AC297" s="190"/>
      <c r="AD297" s="145"/>
      <c r="AE297" s="198"/>
    </row>
    <row r="298" spans="1:31" s="150" customFormat="1" ht="25" customHeight="1">
      <c r="A298" s="170"/>
      <c r="E298" s="145"/>
      <c r="F298" s="130"/>
      <c r="G298" s="201"/>
      <c r="I298" s="94"/>
      <c r="J298" s="201"/>
      <c r="L298" s="94"/>
      <c r="M298" s="201"/>
      <c r="O298" s="94"/>
      <c r="P298" s="201"/>
      <c r="Q298" s="201"/>
      <c r="R298" s="94"/>
      <c r="S298" s="201"/>
      <c r="T298" s="201"/>
      <c r="U298" s="94"/>
      <c r="V298" s="201"/>
      <c r="W298" s="201"/>
      <c r="X298" s="94"/>
      <c r="Y298" s="201"/>
      <c r="Z298" s="145"/>
      <c r="AA298" s="94"/>
      <c r="AB298" s="201"/>
      <c r="AC298" s="190"/>
      <c r="AD298" s="145"/>
      <c r="AE298" s="198"/>
    </row>
    <row r="299" spans="1:31" s="150" customFormat="1" ht="25" customHeight="1">
      <c r="A299" s="170"/>
      <c r="E299" s="145"/>
      <c r="F299" s="130"/>
      <c r="G299" s="201"/>
      <c r="I299" s="94"/>
      <c r="J299" s="201"/>
      <c r="L299" s="94"/>
      <c r="M299" s="201"/>
      <c r="O299" s="94"/>
      <c r="P299" s="201"/>
      <c r="Q299" s="201"/>
      <c r="R299" s="94"/>
      <c r="S299" s="201"/>
      <c r="T299" s="201"/>
      <c r="U299" s="94"/>
      <c r="V299" s="201"/>
      <c r="W299" s="201"/>
      <c r="X299" s="94"/>
      <c r="Y299" s="201"/>
      <c r="Z299" s="145"/>
      <c r="AA299" s="94"/>
      <c r="AB299" s="201"/>
      <c r="AC299" s="190"/>
      <c r="AD299" s="145"/>
      <c r="AE299" s="198"/>
    </row>
    <row r="300" spans="1:31" s="150" customFormat="1" ht="25" customHeight="1">
      <c r="A300" s="170"/>
      <c r="E300" s="145"/>
      <c r="F300" s="130"/>
      <c r="G300" s="201"/>
      <c r="I300" s="94"/>
      <c r="J300" s="201"/>
      <c r="L300" s="94"/>
      <c r="M300" s="201"/>
      <c r="O300" s="94"/>
      <c r="P300" s="201"/>
      <c r="Q300" s="201"/>
      <c r="R300" s="94"/>
      <c r="S300" s="201"/>
      <c r="T300" s="201"/>
      <c r="U300" s="94"/>
      <c r="V300" s="201"/>
      <c r="W300" s="201"/>
      <c r="X300" s="94"/>
      <c r="Y300" s="201"/>
      <c r="Z300" s="145"/>
      <c r="AA300" s="94"/>
      <c r="AB300" s="201"/>
      <c r="AC300" s="190"/>
      <c r="AD300" s="145"/>
      <c r="AE300" s="198"/>
    </row>
    <row r="301" spans="1:31" s="150" customFormat="1" ht="25" customHeight="1">
      <c r="A301" s="170"/>
      <c r="E301" s="145"/>
      <c r="F301" s="130"/>
      <c r="G301" s="201"/>
      <c r="I301" s="94"/>
      <c r="J301" s="201"/>
      <c r="L301" s="94"/>
      <c r="M301" s="201"/>
      <c r="O301" s="94"/>
      <c r="P301" s="201"/>
      <c r="Q301" s="201"/>
      <c r="R301" s="94"/>
      <c r="S301" s="201"/>
      <c r="T301" s="201"/>
      <c r="U301" s="94"/>
      <c r="V301" s="201"/>
      <c r="W301" s="201"/>
      <c r="X301" s="94"/>
      <c r="Y301" s="201"/>
      <c r="Z301" s="145"/>
      <c r="AA301" s="94"/>
      <c r="AB301" s="201"/>
      <c r="AC301" s="190"/>
      <c r="AD301" s="145"/>
      <c r="AE301" s="198"/>
    </row>
    <row r="302" spans="1:31" s="150" customFormat="1" ht="25" customHeight="1">
      <c r="A302" s="170"/>
      <c r="E302" s="145"/>
      <c r="F302" s="130"/>
      <c r="G302" s="201"/>
      <c r="I302" s="94"/>
      <c r="J302" s="201"/>
      <c r="L302" s="94"/>
      <c r="M302" s="201"/>
      <c r="O302" s="94"/>
      <c r="P302" s="201"/>
      <c r="Q302" s="201"/>
      <c r="R302" s="94"/>
      <c r="S302" s="201"/>
      <c r="T302" s="201"/>
      <c r="U302" s="94"/>
      <c r="V302" s="201"/>
      <c r="W302" s="201"/>
      <c r="X302" s="94"/>
      <c r="Y302" s="201"/>
      <c r="Z302" s="145"/>
      <c r="AA302" s="94"/>
      <c r="AB302" s="201"/>
      <c r="AC302" s="190"/>
      <c r="AD302" s="145"/>
      <c r="AE302" s="198"/>
    </row>
    <row r="303" spans="1:31" s="150" customFormat="1" ht="25" customHeight="1">
      <c r="A303" s="170"/>
      <c r="E303" s="145"/>
      <c r="F303" s="130"/>
      <c r="G303" s="201"/>
      <c r="I303" s="94"/>
      <c r="J303" s="201"/>
      <c r="L303" s="94"/>
      <c r="M303" s="201"/>
      <c r="O303" s="94"/>
      <c r="P303" s="201"/>
      <c r="Q303" s="201"/>
      <c r="R303" s="94"/>
      <c r="S303" s="201"/>
      <c r="T303" s="201"/>
      <c r="U303" s="94"/>
      <c r="V303" s="201"/>
      <c r="W303" s="201"/>
      <c r="X303" s="94"/>
      <c r="Y303" s="201"/>
      <c r="Z303" s="145"/>
      <c r="AA303" s="94"/>
      <c r="AB303" s="201"/>
      <c r="AC303" s="190"/>
      <c r="AD303" s="145"/>
      <c r="AE303" s="198"/>
    </row>
    <row r="304" spans="1:31" s="150" customFormat="1" ht="25" customHeight="1">
      <c r="A304" s="170"/>
      <c r="E304" s="145"/>
      <c r="F304" s="130"/>
      <c r="G304" s="201"/>
      <c r="I304" s="94"/>
      <c r="J304" s="201"/>
      <c r="L304" s="94"/>
      <c r="M304" s="201"/>
      <c r="O304" s="94"/>
      <c r="P304" s="201"/>
      <c r="Q304" s="201"/>
      <c r="R304" s="94"/>
      <c r="S304" s="201"/>
      <c r="T304" s="201"/>
      <c r="U304" s="94"/>
      <c r="V304" s="201"/>
      <c r="W304" s="201"/>
      <c r="X304" s="94"/>
      <c r="Y304" s="201"/>
      <c r="Z304" s="145"/>
      <c r="AA304" s="94"/>
      <c r="AB304" s="201"/>
      <c r="AC304" s="190"/>
      <c r="AD304" s="145"/>
      <c r="AE304" s="198"/>
    </row>
    <row r="305" spans="1:31" s="150" customFormat="1" ht="25" customHeight="1">
      <c r="A305" s="170"/>
      <c r="E305" s="145"/>
      <c r="F305" s="130"/>
      <c r="G305" s="201"/>
      <c r="I305" s="94"/>
      <c r="J305" s="201"/>
      <c r="L305" s="94"/>
      <c r="M305" s="201"/>
      <c r="O305" s="94"/>
      <c r="P305" s="201"/>
      <c r="Q305" s="201"/>
      <c r="R305" s="94"/>
      <c r="S305" s="201"/>
      <c r="T305" s="201"/>
      <c r="U305" s="94"/>
      <c r="V305" s="201"/>
      <c r="W305" s="201"/>
      <c r="X305" s="94"/>
      <c r="Y305" s="201"/>
      <c r="Z305" s="145"/>
      <c r="AA305" s="94"/>
      <c r="AB305" s="201"/>
      <c r="AC305" s="190"/>
      <c r="AD305" s="145"/>
      <c r="AE305" s="198"/>
    </row>
    <row r="306" spans="1:31" s="150" customFormat="1" ht="25" customHeight="1">
      <c r="A306" s="170"/>
      <c r="E306" s="145"/>
      <c r="F306" s="130"/>
      <c r="G306" s="201"/>
      <c r="I306" s="94"/>
      <c r="J306" s="201"/>
      <c r="L306" s="94"/>
      <c r="M306" s="201"/>
      <c r="O306" s="94"/>
      <c r="P306" s="201"/>
      <c r="Q306" s="201"/>
      <c r="R306" s="94"/>
      <c r="S306" s="201"/>
      <c r="T306" s="201"/>
      <c r="U306" s="94"/>
      <c r="V306" s="201"/>
      <c r="W306" s="201"/>
      <c r="X306" s="94"/>
      <c r="Y306" s="201"/>
      <c r="Z306" s="145"/>
      <c r="AA306" s="94"/>
      <c r="AB306" s="201"/>
      <c r="AC306" s="190"/>
      <c r="AD306" s="145"/>
      <c r="AE306" s="198"/>
    </row>
    <row r="307" spans="1:31" s="150" customFormat="1" ht="25" customHeight="1">
      <c r="A307" s="170"/>
      <c r="E307" s="145"/>
      <c r="F307" s="130"/>
      <c r="G307" s="201"/>
      <c r="I307" s="94"/>
      <c r="J307" s="201"/>
      <c r="L307" s="94"/>
      <c r="M307" s="201"/>
      <c r="O307" s="94"/>
      <c r="P307" s="201"/>
      <c r="Q307" s="201"/>
      <c r="R307" s="94"/>
      <c r="S307" s="201"/>
      <c r="T307" s="201"/>
      <c r="U307" s="94"/>
      <c r="V307" s="201"/>
      <c r="W307" s="201"/>
      <c r="X307" s="94"/>
      <c r="Y307" s="201"/>
      <c r="Z307" s="145"/>
      <c r="AA307" s="94"/>
      <c r="AB307" s="201"/>
      <c r="AC307" s="190"/>
      <c r="AD307" s="145"/>
      <c r="AE307" s="198"/>
    </row>
    <row r="308" spans="1:31" s="150" customFormat="1" ht="25" customHeight="1">
      <c r="A308" s="170"/>
      <c r="E308" s="145"/>
      <c r="F308" s="130"/>
      <c r="G308" s="201"/>
      <c r="I308" s="94"/>
      <c r="J308" s="201"/>
      <c r="L308" s="94"/>
      <c r="M308" s="201"/>
      <c r="O308" s="94"/>
      <c r="P308" s="201"/>
      <c r="Q308" s="201"/>
      <c r="R308" s="94"/>
      <c r="S308" s="201"/>
      <c r="T308" s="201"/>
      <c r="U308" s="94"/>
      <c r="V308" s="201"/>
      <c r="W308" s="201"/>
      <c r="X308" s="94"/>
      <c r="Y308" s="201"/>
      <c r="Z308" s="145"/>
      <c r="AA308" s="94"/>
      <c r="AB308" s="201"/>
      <c r="AC308" s="190"/>
      <c r="AD308" s="145"/>
      <c r="AE308" s="198"/>
    </row>
    <row r="309" spans="1:31" s="150" customFormat="1" ht="25" customHeight="1">
      <c r="A309" s="170"/>
      <c r="E309" s="145"/>
      <c r="F309" s="130"/>
      <c r="G309" s="201"/>
      <c r="I309" s="94"/>
      <c r="J309" s="201"/>
      <c r="L309" s="94"/>
      <c r="M309" s="201"/>
      <c r="O309" s="94"/>
      <c r="P309" s="201"/>
      <c r="Q309" s="201"/>
      <c r="R309" s="94"/>
      <c r="S309" s="201"/>
      <c r="T309" s="201"/>
      <c r="U309" s="94"/>
      <c r="V309" s="201"/>
      <c r="W309" s="201"/>
      <c r="X309" s="94"/>
      <c r="Y309" s="201"/>
      <c r="Z309" s="145"/>
      <c r="AA309" s="94"/>
      <c r="AB309" s="201"/>
      <c r="AC309" s="190"/>
      <c r="AD309" s="145"/>
      <c r="AE309" s="198"/>
    </row>
    <row r="310" spans="1:31" s="150" customFormat="1" ht="25" customHeight="1">
      <c r="A310" s="170"/>
      <c r="E310" s="145"/>
      <c r="F310" s="130"/>
      <c r="G310" s="201"/>
      <c r="I310" s="94"/>
      <c r="J310" s="201"/>
      <c r="L310" s="94"/>
      <c r="M310" s="201"/>
      <c r="O310" s="94"/>
      <c r="P310" s="201"/>
      <c r="Q310" s="201"/>
      <c r="R310" s="94"/>
      <c r="S310" s="201"/>
      <c r="T310" s="201"/>
      <c r="U310" s="94"/>
      <c r="V310" s="201"/>
      <c r="W310" s="201"/>
      <c r="X310" s="94"/>
      <c r="Y310" s="201"/>
      <c r="Z310" s="145"/>
      <c r="AA310" s="94"/>
      <c r="AB310" s="201"/>
      <c r="AC310" s="190"/>
      <c r="AD310" s="145"/>
      <c r="AE310" s="198"/>
    </row>
    <row r="311" spans="1:31" s="150" customFormat="1" ht="25" customHeight="1">
      <c r="A311" s="170"/>
      <c r="E311" s="145"/>
      <c r="F311" s="130"/>
      <c r="G311" s="201"/>
      <c r="I311" s="94"/>
      <c r="J311" s="201"/>
      <c r="L311" s="94"/>
      <c r="M311" s="201"/>
      <c r="O311" s="94"/>
      <c r="P311" s="201"/>
      <c r="Q311" s="201"/>
      <c r="R311" s="94"/>
      <c r="S311" s="201"/>
      <c r="T311" s="201"/>
      <c r="U311" s="94"/>
      <c r="V311" s="201"/>
      <c r="W311" s="201"/>
      <c r="X311" s="94"/>
      <c r="Y311" s="201"/>
      <c r="Z311" s="145"/>
      <c r="AA311" s="94"/>
      <c r="AB311" s="201"/>
      <c r="AC311" s="190"/>
      <c r="AD311" s="145"/>
      <c r="AE311" s="198"/>
    </row>
    <row r="312" spans="1:31" s="150" customFormat="1" ht="25" customHeight="1">
      <c r="A312" s="170"/>
      <c r="E312" s="145"/>
      <c r="F312" s="130"/>
      <c r="G312" s="201"/>
      <c r="I312" s="94"/>
      <c r="J312" s="201"/>
      <c r="L312" s="94"/>
      <c r="M312" s="201"/>
      <c r="O312" s="94"/>
      <c r="P312" s="201"/>
      <c r="Q312" s="201"/>
      <c r="R312" s="94"/>
      <c r="S312" s="201"/>
      <c r="T312" s="201"/>
      <c r="U312" s="94"/>
      <c r="V312" s="201"/>
      <c r="W312" s="201"/>
      <c r="X312" s="94"/>
      <c r="Y312" s="201"/>
      <c r="Z312" s="145"/>
      <c r="AA312" s="94"/>
      <c r="AB312" s="201"/>
      <c r="AC312" s="190"/>
      <c r="AD312" s="145"/>
      <c r="AE312" s="198"/>
    </row>
    <row r="313" spans="1:31" s="150" customFormat="1" ht="25" customHeight="1">
      <c r="A313" s="170"/>
      <c r="E313" s="145"/>
      <c r="F313" s="130"/>
      <c r="G313" s="201"/>
      <c r="I313" s="94"/>
      <c r="J313" s="201"/>
      <c r="L313" s="94"/>
      <c r="M313" s="201"/>
      <c r="O313" s="94"/>
      <c r="P313" s="201"/>
      <c r="Q313" s="201"/>
      <c r="R313" s="94"/>
      <c r="S313" s="201"/>
      <c r="T313" s="201"/>
      <c r="U313" s="94"/>
      <c r="V313" s="201"/>
      <c r="W313" s="201"/>
      <c r="X313" s="94"/>
      <c r="Y313" s="201"/>
      <c r="Z313" s="145"/>
      <c r="AA313" s="94"/>
      <c r="AB313" s="201"/>
      <c r="AC313" s="190"/>
      <c r="AD313" s="145"/>
      <c r="AE313" s="198"/>
    </row>
    <row r="314" spans="1:31" s="150" customFormat="1" ht="25" customHeight="1">
      <c r="A314" s="170"/>
      <c r="E314" s="145"/>
      <c r="F314" s="130"/>
      <c r="G314" s="201"/>
      <c r="I314" s="94"/>
      <c r="J314" s="201"/>
      <c r="L314" s="94"/>
      <c r="M314" s="201"/>
      <c r="O314" s="94"/>
      <c r="P314" s="201"/>
      <c r="Q314" s="201"/>
      <c r="R314" s="94"/>
      <c r="S314" s="201"/>
      <c r="T314" s="201"/>
      <c r="U314" s="94"/>
      <c r="V314" s="201"/>
      <c r="W314" s="201"/>
      <c r="X314" s="94"/>
      <c r="Y314" s="201"/>
      <c r="Z314" s="145"/>
      <c r="AA314" s="94"/>
      <c r="AB314" s="201"/>
      <c r="AC314" s="190"/>
      <c r="AD314" s="145"/>
      <c r="AE314" s="198"/>
    </row>
    <row r="315" spans="1:31" s="150" customFormat="1" ht="25" customHeight="1">
      <c r="A315" s="170"/>
      <c r="E315" s="145"/>
      <c r="F315" s="130"/>
      <c r="G315" s="201"/>
      <c r="I315" s="94"/>
      <c r="J315" s="201"/>
      <c r="L315" s="94"/>
      <c r="M315" s="201"/>
      <c r="O315" s="94"/>
      <c r="P315" s="201"/>
      <c r="Q315" s="201"/>
      <c r="R315" s="94"/>
      <c r="S315" s="201"/>
      <c r="T315" s="201"/>
      <c r="U315" s="94"/>
      <c r="V315" s="201"/>
      <c r="W315" s="201"/>
      <c r="X315" s="94"/>
      <c r="Y315" s="201"/>
      <c r="Z315" s="145"/>
      <c r="AA315" s="94"/>
      <c r="AB315" s="201"/>
      <c r="AC315" s="190"/>
      <c r="AD315" s="145"/>
      <c r="AE315" s="198"/>
    </row>
    <row r="316" spans="1:31" s="150" customFormat="1" ht="25" customHeight="1">
      <c r="A316" s="170"/>
      <c r="E316" s="145"/>
      <c r="F316" s="130"/>
      <c r="G316" s="201"/>
      <c r="I316" s="94"/>
      <c r="J316" s="201"/>
      <c r="L316" s="94"/>
      <c r="M316" s="201"/>
      <c r="O316" s="94"/>
      <c r="P316" s="201"/>
      <c r="Q316" s="201"/>
      <c r="R316" s="94"/>
      <c r="S316" s="201"/>
      <c r="T316" s="201"/>
      <c r="U316" s="94"/>
      <c r="V316" s="201"/>
      <c r="W316" s="201"/>
      <c r="X316" s="94"/>
      <c r="Y316" s="201"/>
      <c r="Z316" s="145"/>
      <c r="AA316" s="94"/>
      <c r="AB316" s="201"/>
      <c r="AC316" s="190"/>
      <c r="AD316" s="145"/>
      <c r="AE316" s="198"/>
    </row>
    <row r="317" spans="1:31" s="150" customFormat="1" ht="25" customHeight="1">
      <c r="A317" s="170"/>
      <c r="E317" s="145"/>
      <c r="F317" s="130"/>
      <c r="G317" s="201"/>
      <c r="I317" s="94"/>
      <c r="J317" s="201"/>
      <c r="L317" s="94"/>
      <c r="M317" s="201"/>
      <c r="O317" s="94"/>
      <c r="P317" s="201"/>
      <c r="Q317" s="201"/>
      <c r="R317" s="94"/>
      <c r="S317" s="201"/>
      <c r="T317" s="201"/>
      <c r="U317" s="94"/>
      <c r="V317" s="201"/>
      <c r="W317" s="201"/>
      <c r="X317" s="94"/>
      <c r="Y317" s="201"/>
      <c r="Z317" s="145"/>
      <c r="AA317" s="94"/>
      <c r="AB317" s="201"/>
      <c r="AC317" s="190"/>
      <c r="AD317" s="145"/>
      <c r="AE317" s="198"/>
    </row>
    <row r="318" spans="1:31" s="150" customFormat="1" ht="25" customHeight="1">
      <c r="A318" s="170"/>
      <c r="E318" s="145"/>
      <c r="F318" s="130"/>
      <c r="G318" s="201"/>
      <c r="I318" s="94"/>
      <c r="J318" s="201"/>
      <c r="L318" s="94"/>
      <c r="M318" s="201"/>
      <c r="O318" s="94"/>
      <c r="P318" s="201"/>
      <c r="Q318" s="201"/>
      <c r="R318" s="94"/>
      <c r="S318" s="201"/>
      <c r="T318" s="201"/>
      <c r="U318" s="94"/>
      <c r="V318" s="201"/>
      <c r="W318" s="201"/>
      <c r="X318" s="94"/>
      <c r="Y318" s="201"/>
      <c r="Z318" s="145"/>
      <c r="AA318" s="94"/>
      <c r="AB318" s="201"/>
      <c r="AC318" s="190"/>
      <c r="AD318" s="145"/>
      <c r="AE318" s="198"/>
    </row>
    <row r="319" spans="1:31" s="150" customFormat="1" ht="25" customHeight="1">
      <c r="A319" s="170"/>
      <c r="E319" s="145"/>
      <c r="F319" s="130"/>
      <c r="G319" s="201"/>
      <c r="I319" s="94"/>
      <c r="J319" s="201"/>
      <c r="L319" s="94"/>
      <c r="M319" s="201"/>
      <c r="O319" s="94"/>
      <c r="P319" s="201"/>
      <c r="Q319" s="201"/>
      <c r="R319" s="94"/>
      <c r="S319" s="201"/>
      <c r="T319" s="201"/>
      <c r="U319" s="94"/>
      <c r="V319" s="201"/>
      <c r="W319" s="201"/>
      <c r="X319" s="94"/>
      <c r="Y319" s="201"/>
      <c r="Z319" s="145"/>
      <c r="AA319" s="94"/>
      <c r="AB319" s="201"/>
      <c r="AC319" s="190"/>
      <c r="AD319" s="145"/>
      <c r="AE319" s="198"/>
    </row>
    <row r="320" spans="1:31" s="150" customFormat="1" ht="25" customHeight="1">
      <c r="A320" s="170"/>
      <c r="E320" s="145"/>
      <c r="F320" s="130"/>
      <c r="G320" s="201"/>
      <c r="I320" s="94"/>
      <c r="J320" s="201"/>
      <c r="L320" s="94"/>
      <c r="M320" s="201"/>
      <c r="O320" s="94"/>
      <c r="P320" s="201"/>
      <c r="Q320" s="201"/>
      <c r="R320" s="94"/>
      <c r="S320" s="201"/>
      <c r="T320" s="201"/>
      <c r="U320" s="94"/>
      <c r="V320" s="201"/>
      <c r="W320" s="201"/>
      <c r="X320" s="94"/>
      <c r="Y320" s="201"/>
      <c r="Z320" s="145"/>
      <c r="AA320" s="94"/>
      <c r="AB320" s="201"/>
      <c r="AC320" s="190"/>
      <c r="AD320" s="145"/>
      <c r="AE320" s="198"/>
    </row>
    <row r="321" spans="1:31" s="150" customFormat="1" ht="25" customHeight="1">
      <c r="A321" s="170"/>
      <c r="E321" s="145"/>
      <c r="F321" s="130"/>
      <c r="G321" s="201"/>
      <c r="I321" s="94"/>
      <c r="J321" s="201"/>
      <c r="L321" s="94"/>
      <c r="M321" s="201"/>
      <c r="O321" s="94"/>
      <c r="P321" s="201"/>
      <c r="Q321" s="201"/>
      <c r="R321" s="94"/>
      <c r="S321" s="201"/>
      <c r="T321" s="201"/>
      <c r="U321" s="94"/>
      <c r="V321" s="201"/>
      <c r="W321" s="201"/>
      <c r="X321" s="94"/>
      <c r="Y321" s="201"/>
      <c r="Z321" s="145"/>
      <c r="AA321" s="94"/>
      <c r="AB321" s="201"/>
      <c r="AC321" s="190"/>
      <c r="AD321" s="145"/>
      <c r="AE321" s="198"/>
    </row>
    <row r="322" spans="1:31" s="150" customFormat="1" ht="25" customHeight="1">
      <c r="A322" s="170"/>
      <c r="E322" s="145"/>
      <c r="F322" s="130"/>
      <c r="G322" s="201"/>
      <c r="I322" s="94"/>
      <c r="J322" s="201"/>
      <c r="L322" s="94"/>
      <c r="M322" s="201"/>
      <c r="O322" s="94"/>
      <c r="P322" s="201"/>
      <c r="Q322" s="201"/>
      <c r="R322" s="94"/>
      <c r="S322" s="201"/>
      <c r="T322" s="201"/>
      <c r="U322" s="94"/>
      <c r="V322" s="201"/>
      <c r="W322" s="201"/>
      <c r="X322" s="94"/>
      <c r="Y322" s="201"/>
      <c r="Z322" s="145"/>
      <c r="AA322" s="94"/>
      <c r="AB322" s="201"/>
      <c r="AC322" s="190"/>
      <c r="AD322" s="145"/>
      <c r="AE322" s="198"/>
    </row>
    <row r="323" spans="1:31" s="150" customFormat="1" ht="25" customHeight="1">
      <c r="A323" s="170"/>
      <c r="E323" s="145"/>
      <c r="F323" s="130"/>
      <c r="G323" s="201"/>
      <c r="I323" s="94"/>
      <c r="J323" s="201"/>
      <c r="L323" s="94"/>
      <c r="M323" s="201"/>
      <c r="O323" s="94"/>
      <c r="P323" s="201"/>
      <c r="Q323" s="201"/>
      <c r="R323" s="94"/>
      <c r="S323" s="201"/>
      <c r="T323" s="201"/>
      <c r="U323" s="94"/>
      <c r="V323" s="201"/>
      <c r="W323" s="201"/>
      <c r="X323" s="94"/>
      <c r="Y323" s="201"/>
      <c r="Z323" s="145"/>
      <c r="AA323" s="94"/>
      <c r="AB323" s="201"/>
      <c r="AC323" s="190"/>
      <c r="AD323" s="145"/>
      <c r="AE323" s="198"/>
    </row>
    <row r="324" spans="1:31" s="150" customFormat="1" ht="25" customHeight="1">
      <c r="A324" s="170"/>
      <c r="E324" s="145"/>
      <c r="F324" s="130"/>
      <c r="G324" s="201"/>
      <c r="I324" s="94"/>
      <c r="J324" s="201"/>
      <c r="L324" s="94"/>
      <c r="M324" s="201"/>
      <c r="O324" s="94"/>
      <c r="P324" s="201"/>
      <c r="Q324" s="201"/>
      <c r="R324" s="94"/>
      <c r="S324" s="201"/>
      <c r="T324" s="201"/>
      <c r="U324" s="94"/>
      <c r="V324" s="201"/>
      <c r="W324" s="201"/>
      <c r="X324" s="94"/>
      <c r="Y324" s="201"/>
      <c r="Z324" s="145"/>
      <c r="AA324" s="94"/>
      <c r="AB324" s="201"/>
      <c r="AC324" s="190"/>
      <c r="AD324" s="145"/>
      <c r="AE324" s="198"/>
    </row>
    <row r="325" spans="1:31" s="150" customFormat="1" ht="25" customHeight="1">
      <c r="A325" s="170"/>
      <c r="E325" s="145"/>
      <c r="F325" s="130"/>
      <c r="G325" s="201"/>
      <c r="I325" s="94"/>
      <c r="J325" s="201"/>
      <c r="L325" s="94"/>
      <c r="M325" s="201"/>
      <c r="O325" s="94"/>
      <c r="P325" s="201"/>
      <c r="Q325" s="201"/>
      <c r="R325" s="94"/>
      <c r="S325" s="201"/>
      <c r="T325" s="201"/>
      <c r="U325" s="94"/>
      <c r="V325" s="201"/>
      <c r="W325" s="201"/>
      <c r="X325" s="94"/>
      <c r="Y325" s="201"/>
      <c r="Z325" s="145"/>
      <c r="AA325" s="94"/>
      <c r="AB325" s="201"/>
      <c r="AC325" s="190"/>
      <c r="AD325" s="145"/>
      <c r="AE325" s="198"/>
    </row>
    <row r="326" spans="1:31" s="150" customFormat="1" ht="25" customHeight="1">
      <c r="A326" s="170"/>
      <c r="E326" s="145"/>
      <c r="F326" s="130"/>
      <c r="G326" s="201"/>
      <c r="I326" s="94"/>
      <c r="J326" s="201"/>
      <c r="L326" s="94"/>
      <c r="M326" s="201"/>
      <c r="O326" s="94"/>
      <c r="P326" s="201"/>
      <c r="Q326" s="201"/>
      <c r="R326" s="94"/>
      <c r="S326" s="201"/>
      <c r="T326" s="201"/>
      <c r="U326" s="94"/>
      <c r="V326" s="201"/>
      <c r="W326" s="201"/>
      <c r="X326" s="94"/>
      <c r="Y326" s="201"/>
      <c r="Z326" s="145"/>
      <c r="AA326" s="94"/>
      <c r="AB326" s="201"/>
      <c r="AC326" s="190"/>
      <c r="AD326" s="145"/>
      <c r="AE326" s="198"/>
    </row>
    <row r="327" spans="1:31" s="150" customFormat="1" ht="25" customHeight="1">
      <c r="A327" s="170"/>
      <c r="E327" s="145"/>
      <c r="F327" s="130"/>
      <c r="G327" s="201"/>
      <c r="I327" s="94"/>
      <c r="J327" s="201"/>
      <c r="L327" s="94"/>
      <c r="M327" s="201"/>
      <c r="O327" s="94"/>
      <c r="P327" s="201"/>
      <c r="Q327" s="201"/>
      <c r="R327" s="94"/>
      <c r="S327" s="201"/>
      <c r="T327" s="201"/>
      <c r="U327" s="94"/>
      <c r="V327" s="201"/>
      <c r="W327" s="201"/>
      <c r="X327" s="94"/>
      <c r="Y327" s="201"/>
      <c r="Z327" s="145"/>
      <c r="AA327" s="94"/>
      <c r="AB327" s="201"/>
      <c r="AC327" s="190"/>
      <c r="AD327" s="145"/>
      <c r="AE327" s="198"/>
    </row>
    <row r="328" spans="1:31" s="150" customFormat="1" ht="25" customHeight="1">
      <c r="A328" s="170"/>
      <c r="E328" s="145"/>
      <c r="F328" s="130"/>
      <c r="G328" s="201"/>
      <c r="I328" s="94"/>
      <c r="J328" s="201"/>
      <c r="L328" s="94"/>
      <c r="M328" s="201"/>
      <c r="O328" s="94"/>
      <c r="P328" s="201"/>
      <c r="Q328" s="201"/>
      <c r="R328" s="94"/>
      <c r="S328" s="201"/>
      <c r="T328" s="201"/>
      <c r="U328" s="94"/>
      <c r="V328" s="201"/>
      <c r="W328" s="201"/>
      <c r="X328" s="94"/>
      <c r="Y328" s="201"/>
      <c r="Z328" s="145"/>
      <c r="AA328" s="94"/>
      <c r="AB328" s="201"/>
      <c r="AC328" s="190"/>
      <c r="AD328" s="145"/>
      <c r="AE328" s="198"/>
    </row>
    <row r="329" spans="1:31" s="150" customFormat="1" ht="25" customHeight="1">
      <c r="A329" s="170"/>
      <c r="E329" s="145"/>
      <c r="F329" s="130"/>
      <c r="G329" s="201"/>
      <c r="I329" s="94"/>
      <c r="J329" s="201"/>
      <c r="L329" s="94"/>
      <c r="M329" s="201"/>
      <c r="O329" s="94"/>
      <c r="P329" s="201"/>
      <c r="Q329" s="201"/>
      <c r="R329" s="94"/>
      <c r="S329" s="201"/>
      <c r="T329" s="201"/>
      <c r="U329" s="94"/>
      <c r="V329" s="201"/>
      <c r="W329" s="201"/>
      <c r="X329" s="94"/>
      <c r="Y329" s="201"/>
      <c r="Z329" s="145"/>
      <c r="AA329" s="94"/>
      <c r="AB329" s="201"/>
      <c r="AC329" s="190"/>
      <c r="AD329" s="145"/>
      <c r="AE329" s="198"/>
    </row>
    <row r="330" spans="1:31" s="150" customFormat="1" ht="25" customHeight="1">
      <c r="A330" s="170"/>
      <c r="E330" s="145"/>
      <c r="F330" s="130"/>
      <c r="G330" s="201"/>
      <c r="I330" s="94"/>
      <c r="J330" s="201"/>
      <c r="L330" s="94"/>
      <c r="M330" s="201"/>
      <c r="O330" s="94"/>
      <c r="P330" s="201"/>
      <c r="Q330" s="201"/>
      <c r="R330" s="94"/>
      <c r="S330" s="201"/>
      <c r="T330" s="201"/>
      <c r="U330" s="94"/>
      <c r="V330" s="201"/>
      <c r="W330" s="201"/>
      <c r="X330" s="94"/>
      <c r="Y330" s="201"/>
      <c r="Z330" s="145"/>
      <c r="AA330" s="94"/>
      <c r="AB330" s="201"/>
      <c r="AC330" s="190"/>
      <c r="AD330" s="145"/>
      <c r="AE330" s="198"/>
    </row>
    <row r="331" spans="1:31" s="150" customFormat="1" ht="25" customHeight="1">
      <c r="A331" s="170"/>
      <c r="E331" s="145"/>
      <c r="F331" s="130"/>
      <c r="G331" s="201"/>
      <c r="I331" s="94"/>
      <c r="J331" s="201"/>
      <c r="L331" s="94"/>
      <c r="M331" s="201"/>
      <c r="O331" s="94"/>
      <c r="P331" s="201"/>
      <c r="Q331" s="201"/>
      <c r="R331" s="94"/>
      <c r="S331" s="201"/>
      <c r="T331" s="201"/>
      <c r="U331" s="94"/>
      <c r="V331" s="201"/>
      <c r="W331" s="201"/>
      <c r="X331" s="94"/>
      <c r="Y331" s="201"/>
      <c r="Z331" s="145"/>
      <c r="AA331" s="94"/>
      <c r="AB331" s="201"/>
      <c r="AC331" s="190"/>
      <c r="AD331" s="145"/>
      <c r="AE331" s="198"/>
    </row>
    <row r="332" spans="1:31" s="150" customFormat="1" ht="25" customHeight="1">
      <c r="A332" s="170"/>
      <c r="E332" s="145"/>
      <c r="F332" s="130"/>
      <c r="G332" s="201"/>
      <c r="I332" s="94"/>
      <c r="J332" s="201"/>
      <c r="L332" s="94"/>
      <c r="M332" s="201"/>
      <c r="O332" s="94"/>
      <c r="P332" s="201"/>
      <c r="Q332" s="201"/>
      <c r="R332" s="94"/>
      <c r="S332" s="201"/>
      <c r="T332" s="201"/>
      <c r="U332" s="94"/>
      <c r="V332" s="201"/>
      <c r="W332" s="201"/>
      <c r="X332" s="94"/>
      <c r="Y332" s="201"/>
      <c r="Z332" s="145"/>
      <c r="AA332" s="94"/>
      <c r="AB332" s="201"/>
      <c r="AC332" s="190"/>
      <c r="AD332" s="145"/>
      <c r="AE332" s="198"/>
    </row>
    <row r="333" spans="1:31" s="150" customFormat="1" ht="25" customHeight="1">
      <c r="A333" s="170"/>
      <c r="E333" s="145"/>
      <c r="F333" s="130"/>
      <c r="G333" s="201"/>
      <c r="I333" s="94"/>
      <c r="J333" s="201"/>
      <c r="L333" s="94"/>
      <c r="M333" s="201"/>
      <c r="O333" s="94"/>
      <c r="P333" s="201"/>
      <c r="Q333" s="201"/>
      <c r="R333" s="94"/>
      <c r="S333" s="201"/>
      <c r="T333" s="201"/>
      <c r="U333" s="94"/>
      <c r="V333" s="201"/>
      <c r="W333" s="201"/>
      <c r="X333" s="94"/>
      <c r="Y333" s="201"/>
      <c r="Z333" s="145"/>
      <c r="AA333" s="94"/>
      <c r="AB333" s="201"/>
      <c r="AC333" s="190"/>
      <c r="AD333" s="145"/>
      <c r="AE333" s="198"/>
    </row>
    <row r="334" spans="1:31" s="150" customFormat="1" ht="25" customHeight="1">
      <c r="A334" s="170"/>
      <c r="E334" s="145"/>
      <c r="F334" s="130"/>
      <c r="G334" s="201"/>
      <c r="I334" s="94"/>
      <c r="J334" s="201"/>
      <c r="L334" s="94"/>
      <c r="M334" s="201"/>
      <c r="O334" s="94"/>
      <c r="P334" s="201"/>
      <c r="Q334" s="201"/>
      <c r="R334" s="94"/>
      <c r="S334" s="201"/>
      <c r="T334" s="201"/>
      <c r="U334" s="94"/>
      <c r="V334" s="201"/>
      <c r="W334" s="201"/>
      <c r="X334" s="94"/>
      <c r="Y334" s="201"/>
      <c r="Z334" s="145"/>
      <c r="AA334" s="94"/>
      <c r="AB334" s="201"/>
      <c r="AC334" s="190"/>
      <c r="AD334" s="145"/>
      <c r="AE334" s="198"/>
    </row>
    <row r="335" spans="1:31" s="150" customFormat="1" ht="25" customHeight="1">
      <c r="A335" s="170"/>
      <c r="E335" s="145"/>
      <c r="F335" s="130"/>
      <c r="G335" s="201"/>
      <c r="I335" s="94"/>
      <c r="J335" s="201"/>
      <c r="L335" s="94"/>
      <c r="M335" s="201"/>
      <c r="O335" s="94"/>
      <c r="P335" s="201"/>
      <c r="Q335" s="201"/>
      <c r="R335" s="94"/>
      <c r="S335" s="201"/>
      <c r="T335" s="201"/>
      <c r="U335" s="94"/>
      <c r="V335" s="201"/>
      <c r="W335" s="201"/>
      <c r="X335" s="94"/>
      <c r="Y335" s="201"/>
      <c r="Z335" s="145"/>
      <c r="AA335" s="94"/>
      <c r="AB335" s="201"/>
      <c r="AC335" s="190"/>
      <c r="AD335" s="145"/>
      <c r="AE335" s="198"/>
    </row>
    <row r="336" spans="1:31" s="150" customFormat="1" ht="25" customHeight="1">
      <c r="A336" s="170"/>
      <c r="E336" s="145"/>
      <c r="F336" s="130"/>
      <c r="G336" s="201"/>
      <c r="I336" s="94"/>
      <c r="J336" s="201"/>
      <c r="L336" s="94"/>
      <c r="M336" s="201"/>
      <c r="O336" s="94"/>
      <c r="P336" s="201"/>
      <c r="Q336" s="201"/>
      <c r="R336" s="94"/>
      <c r="S336" s="201"/>
      <c r="T336" s="201"/>
      <c r="U336" s="94"/>
      <c r="V336" s="201"/>
      <c r="W336" s="201"/>
      <c r="X336" s="94"/>
      <c r="Y336" s="201"/>
      <c r="Z336" s="145"/>
      <c r="AA336" s="94"/>
      <c r="AB336" s="201"/>
      <c r="AC336" s="190"/>
      <c r="AD336" s="145"/>
      <c r="AE336" s="198"/>
    </row>
    <row r="337" spans="1:31" s="150" customFormat="1" ht="25" customHeight="1">
      <c r="A337" s="170"/>
      <c r="E337" s="145"/>
      <c r="F337" s="130"/>
      <c r="G337" s="201"/>
      <c r="I337" s="94"/>
      <c r="J337" s="201"/>
      <c r="L337" s="94"/>
      <c r="M337" s="201"/>
      <c r="O337" s="94"/>
      <c r="P337" s="201"/>
      <c r="Q337" s="201"/>
      <c r="R337" s="94"/>
      <c r="S337" s="201"/>
      <c r="T337" s="201"/>
      <c r="U337" s="94"/>
      <c r="V337" s="201"/>
      <c r="W337" s="201"/>
      <c r="X337" s="94"/>
      <c r="Y337" s="201"/>
      <c r="Z337" s="145"/>
      <c r="AA337" s="94"/>
      <c r="AB337" s="201"/>
      <c r="AC337" s="190"/>
      <c r="AD337" s="145"/>
      <c r="AE337" s="198"/>
    </row>
    <row r="338" spans="1:31" s="150" customFormat="1" ht="25" customHeight="1">
      <c r="A338" s="170"/>
      <c r="E338" s="145"/>
      <c r="F338" s="130"/>
      <c r="G338" s="201"/>
      <c r="I338" s="94"/>
      <c r="J338" s="201"/>
      <c r="L338" s="94"/>
      <c r="M338" s="201"/>
      <c r="O338" s="94"/>
      <c r="P338" s="201"/>
      <c r="Q338" s="201"/>
      <c r="R338" s="94"/>
      <c r="S338" s="201"/>
      <c r="T338" s="201"/>
      <c r="U338" s="94"/>
      <c r="V338" s="201"/>
      <c r="W338" s="201"/>
      <c r="X338" s="94"/>
      <c r="Y338" s="201"/>
      <c r="Z338" s="145"/>
      <c r="AA338" s="94"/>
      <c r="AB338" s="201"/>
      <c r="AC338" s="190"/>
      <c r="AD338" s="145"/>
      <c r="AE338" s="198"/>
    </row>
    <row r="339" spans="1:31" s="150" customFormat="1" ht="25" customHeight="1">
      <c r="A339" s="170"/>
      <c r="E339" s="145"/>
      <c r="F339" s="130"/>
      <c r="G339" s="201"/>
      <c r="I339" s="94"/>
      <c r="J339" s="201"/>
      <c r="L339" s="94"/>
      <c r="M339" s="201"/>
      <c r="O339" s="94"/>
      <c r="P339" s="201"/>
      <c r="Q339" s="201"/>
      <c r="R339" s="94"/>
      <c r="S339" s="201"/>
      <c r="T339" s="201"/>
      <c r="U339" s="94"/>
      <c r="V339" s="201"/>
      <c r="W339" s="201"/>
      <c r="X339" s="94"/>
      <c r="Y339" s="201"/>
      <c r="Z339" s="145"/>
      <c r="AA339" s="94"/>
      <c r="AB339" s="201"/>
      <c r="AC339" s="190"/>
      <c r="AD339" s="145"/>
      <c r="AE339" s="198"/>
    </row>
    <row r="340" spans="1:31" s="150" customFormat="1" ht="25" customHeight="1">
      <c r="A340" s="170"/>
      <c r="E340" s="145"/>
      <c r="F340" s="130"/>
      <c r="G340" s="201"/>
      <c r="I340" s="94"/>
      <c r="J340" s="201"/>
      <c r="L340" s="94"/>
      <c r="M340" s="201"/>
      <c r="O340" s="94"/>
      <c r="P340" s="201"/>
      <c r="Q340" s="201"/>
      <c r="R340" s="94"/>
      <c r="S340" s="201"/>
      <c r="T340" s="201"/>
      <c r="U340" s="94"/>
      <c r="V340" s="201"/>
      <c r="W340" s="201"/>
      <c r="X340" s="94"/>
      <c r="Y340" s="201"/>
      <c r="Z340" s="145"/>
      <c r="AA340" s="94"/>
      <c r="AB340" s="201"/>
      <c r="AC340" s="190"/>
      <c r="AD340" s="145"/>
      <c r="AE340" s="198"/>
    </row>
    <row r="341" spans="1:31" s="150" customFormat="1" ht="25" customHeight="1">
      <c r="A341" s="170"/>
      <c r="E341" s="145"/>
      <c r="F341" s="130"/>
      <c r="G341" s="201"/>
      <c r="I341" s="94"/>
      <c r="J341" s="201"/>
      <c r="L341" s="94"/>
      <c r="M341" s="201"/>
      <c r="O341" s="94"/>
      <c r="P341" s="201"/>
      <c r="Q341" s="201"/>
      <c r="R341" s="94"/>
      <c r="S341" s="201"/>
      <c r="T341" s="201"/>
      <c r="U341" s="94"/>
      <c r="V341" s="201"/>
      <c r="W341" s="201"/>
      <c r="X341" s="94"/>
      <c r="Y341" s="201"/>
      <c r="Z341" s="145"/>
      <c r="AA341" s="94"/>
      <c r="AB341" s="201"/>
      <c r="AC341" s="190"/>
      <c r="AD341" s="145"/>
      <c r="AE341" s="277"/>
    </row>
    <row r="342" spans="1:31" s="150" customFormat="1" ht="25" customHeight="1">
      <c r="A342" s="170"/>
      <c r="E342" s="145"/>
      <c r="F342" s="130"/>
      <c r="G342" s="201"/>
      <c r="I342" s="94"/>
      <c r="J342" s="201"/>
      <c r="L342" s="94"/>
      <c r="M342" s="201"/>
      <c r="O342" s="94"/>
      <c r="P342" s="201"/>
      <c r="Q342" s="201"/>
      <c r="R342" s="94"/>
      <c r="S342" s="201"/>
      <c r="T342" s="201"/>
      <c r="U342" s="94"/>
      <c r="V342" s="201"/>
      <c r="W342" s="201"/>
      <c r="X342" s="94"/>
      <c r="Y342" s="201"/>
      <c r="Z342" s="145"/>
      <c r="AA342" s="94"/>
      <c r="AB342" s="201"/>
      <c r="AC342" s="190"/>
      <c r="AD342" s="145"/>
      <c r="AE342" s="277"/>
    </row>
    <row r="343" spans="1:31" s="150" customFormat="1" ht="25" customHeight="1">
      <c r="A343" s="170"/>
      <c r="E343" s="145"/>
      <c r="F343" s="130"/>
      <c r="G343" s="201"/>
      <c r="I343" s="94"/>
      <c r="J343" s="201"/>
      <c r="L343" s="94"/>
      <c r="M343" s="201"/>
      <c r="O343" s="94"/>
      <c r="P343" s="201"/>
      <c r="Q343" s="201"/>
      <c r="R343" s="94"/>
      <c r="S343" s="201"/>
      <c r="T343" s="201"/>
      <c r="U343" s="94"/>
      <c r="V343" s="201"/>
      <c r="W343" s="201"/>
      <c r="X343" s="94"/>
      <c r="Y343" s="201"/>
      <c r="Z343" s="145"/>
      <c r="AA343" s="94"/>
      <c r="AB343" s="201"/>
      <c r="AC343" s="190"/>
      <c r="AD343" s="145"/>
      <c r="AE343" s="277"/>
    </row>
    <row r="344" spans="1:31" s="150" customFormat="1" ht="25" customHeight="1">
      <c r="A344" s="170"/>
      <c r="E344" s="145"/>
      <c r="F344" s="130"/>
      <c r="G344" s="201"/>
      <c r="I344" s="94"/>
      <c r="J344" s="201"/>
      <c r="L344" s="94"/>
      <c r="M344" s="201"/>
      <c r="O344" s="94"/>
      <c r="P344" s="201"/>
      <c r="Q344" s="201"/>
      <c r="R344" s="94"/>
      <c r="S344" s="201"/>
      <c r="T344" s="201"/>
      <c r="U344" s="94"/>
      <c r="V344" s="201"/>
      <c r="W344" s="201"/>
      <c r="X344" s="94"/>
      <c r="Y344" s="201"/>
      <c r="Z344" s="145"/>
      <c r="AA344" s="94"/>
      <c r="AB344" s="201"/>
      <c r="AC344" s="190"/>
      <c r="AD344" s="145"/>
      <c r="AE344" s="277"/>
    </row>
    <row r="345" spans="1:31" s="150" customFormat="1" ht="25" customHeight="1">
      <c r="A345" s="170"/>
      <c r="E345" s="145"/>
      <c r="F345" s="130"/>
      <c r="G345" s="201"/>
      <c r="I345" s="94"/>
      <c r="J345" s="201"/>
      <c r="L345" s="94"/>
      <c r="M345" s="201"/>
      <c r="O345" s="94"/>
      <c r="P345" s="201"/>
      <c r="Q345" s="201"/>
      <c r="R345" s="94"/>
      <c r="S345" s="201"/>
      <c r="T345" s="201"/>
      <c r="U345" s="94"/>
      <c r="V345" s="201"/>
      <c r="W345" s="201"/>
      <c r="X345" s="94"/>
      <c r="Y345" s="201"/>
      <c r="Z345" s="145"/>
      <c r="AA345" s="94"/>
      <c r="AB345" s="201"/>
      <c r="AC345" s="190"/>
      <c r="AD345" s="145"/>
      <c r="AE345" s="277"/>
    </row>
    <row r="346" spans="1:31" s="150" customFormat="1" ht="25" customHeight="1">
      <c r="A346" s="170"/>
      <c r="E346" s="145"/>
      <c r="F346" s="130"/>
      <c r="G346" s="201"/>
      <c r="I346" s="94"/>
      <c r="J346" s="201"/>
      <c r="L346" s="94"/>
      <c r="M346" s="201"/>
      <c r="O346" s="94"/>
      <c r="P346" s="201"/>
      <c r="Q346" s="201"/>
      <c r="R346" s="94"/>
      <c r="S346" s="201"/>
      <c r="T346" s="201"/>
      <c r="U346" s="94"/>
      <c r="V346" s="201"/>
      <c r="W346" s="201"/>
      <c r="X346" s="94"/>
      <c r="Y346" s="201"/>
      <c r="Z346" s="145"/>
      <c r="AA346" s="94"/>
      <c r="AB346" s="201"/>
      <c r="AC346" s="190"/>
      <c r="AD346" s="145"/>
      <c r="AE346" s="277"/>
    </row>
    <row r="347" spans="1:31" s="150" customFormat="1" ht="25" customHeight="1">
      <c r="A347" s="170"/>
      <c r="E347" s="145"/>
      <c r="F347" s="130"/>
      <c r="G347" s="201"/>
      <c r="I347" s="94"/>
      <c r="J347" s="201"/>
      <c r="L347" s="94"/>
      <c r="M347" s="201"/>
      <c r="O347" s="94"/>
      <c r="P347" s="201"/>
      <c r="Q347" s="201"/>
      <c r="R347" s="94"/>
      <c r="S347" s="201"/>
      <c r="T347" s="201"/>
      <c r="U347" s="94"/>
      <c r="V347" s="201"/>
      <c r="W347" s="201"/>
      <c r="X347" s="94"/>
      <c r="Y347" s="201"/>
      <c r="Z347" s="145"/>
      <c r="AA347" s="94"/>
      <c r="AB347" s="201"/>
      <c r="AC347" s="190"/>
      <c r="AD347" s="145"/>
      <c r="AE347" s="277"/>
    </row>
    <row r="348" spans="1:31" s="150" customFormat="1" ht="25" customHeight="1">
      <c r="A348" s="170"/>
      <c r="E348" s="145"/>
      <c r="F348" s="130"/>
      <c r="G348" s="201"/>
      <c r="I348" s="94"/>
      <c r="J348" s="201"/>
      <c r="L348" s="94"/>
      <c r="M348" s="201"/>
      <c r="O348" s="94"/>
      <c r="P348" s="201"/>
      <c r="Q348" s="201"/>
      <c r="R348" s="94"/>
      <c r="S348" s="201"/>
      <c r="T348" s="201"/>
      <c r="U348" s="94"/>
      <c r="V348" s="201"/>
      <c r="W348" s="201"/>
      <c r="X348" s="94"/>
      <c r="Y348" s="201"/>
      <c r="Z348" s="145"/>
      <c r="AA348" s="94"/>
      <c r="AB348" s="201"/>
      <c r="AC348" s="190"/>
      <c r="AD348" s="145"/>
      <c r="AE348" s="277"/>
    </row>
    <row r="349" spans="1:31" s="150" customFormat="1" ht="25" customHeight="1">
      <c r="A349" s="170"/>
      <c r="E349" s="145"/>
      <c r="F349" s="130"/>
      <c r="G349" s="201"/>
      <c r="I349" s="94"/>
      <c r="J349" s="201"/>
      <c r="L349" s="94"/>
      <c r="M349" s="201"/>
      <c r="O349" s="94"/>
      <c r="P349" s="201"/>
      <c r="Q349" s="201"/>
      <c r="R349" s="94"/>
      <c r="S349" s="201"/>
      <c r="T349" s="201"/>
      <c r="U349" s="94"/>
      <c r="V349" s="201"/>
      <c r="W349" s="201"/>
      <c r="X349" s="94"/>
      <c r="Y349" s="201"/>
      <c r="Z349" s="145"/>
      <c r="AA349" s="94"/>
      <c r="AB349" s="201"/>
      <c r="AC349" s="190"/>
      <c r="AD349" s="145"/>
      <c r="AE349" s="277"/>
    </row>
    <row r="350" spans="1:31" s="150" customFormat="1" ht="25" customHeight="1">
      <c r="A350" s="170"/>
      <c r="E350" s="145"/>
      <c r="F350" s="130"/>
      <c r="G350" s="201"/>
      <c r="I350" s="94"/>
      <c r="J350" s="201"/>
      <c r="L350" s="94"/>
      <c r="M350" s="201"/>
      <c r="O350" s="94"/>
      <c r="P350" s="201"/>
      <c r="Q350" s="201"/>
      <c r="R350" s="94"/>
      <c r="S350" s="201"/>
      <c r="T350" s="201"/>
      <c r="U350" s="94"/>
      <c r="V350" s="201"/>
      <c r="W350" s="201"/>
      <c r="X350" s="94"/>
      <c r="Y350" s="201"/>
      <c r="Z350" s="145"/>
      <c r="AA350" s="94"/>
      <c r="AB350" s="201"/>
      <c r="AC350" s="190"/>
      <c r="AD350" s="145"/>
      <c r="AE350" s="277"/>
    </row>
    <row r="351" spans="1:31" s="150" customFormat="1" ht="25" customHeight="1">
      <c r="A351" s="170"/>
      <c r="E351" s="145"/>
      <c r="F351" s="130"/>
      <c r="G351" s="201"/>
      <c r="I351" s="94"/>
      <c r="J351" s="201"/>
      <c r="L351" s="94"/>
      <c r="M351" s="201"/>
      <c r="O351" s="94"/>
      <c r="P351" s="201"/>
      <c r="Q351" s="201"/>
      <c r="R351" s="94"/>
      <c r="S351" s="201"/>
      <c r="T351" s="201"/>
      <c r="U351" s="94"/>
      <c r="V351" s="201"/>
      <c r="W351" s="201"/>
      <c r="X351" s="94"/>
      <c r="Y351" s="201"/>
      <c r="Z351" s="145"/>
      <c r="AA351" s="94"/>
      <c r="AB351" s="201"/>
      <c r="AC351" s="190"/>
      <c r="AD351" s="145"/>
      <c r="AE351" s="277"/>
    </row>
    <row r="352" spans="1:31" s="150" customFormat="1" ht="25" customHeight="1">
      <c r="A352" s="170"/>
      <c r="E352" s="145"/>
      <c r="F352" s="130"/>
      <c r="G352" s="201"/>
      <c r="I352" s="94"/>
      <c r="J352" s="201"/>
      <c r="L352" s="94"/>
      <c r="M352" s="201"/>
      <c r="O352" s="94"/>
      <c r="P352" s="201"/>
      <c r="Q352" s="201"/>
      <c r="R352" s="94"/>
      <c r="S352" s="201"/>
      <c r="T352" s="201"/>
      <c r="U352" s="94"/>
      <c r="V352" s="201"/>
      <c r="W352" s="201"/>
      <c r="X352" s="94"/>
      <c r="Y352" s="201"/>
      <c r="Z352" s="145"/>
      <c r="AA352" s="94"/>
      <c r="AB352" s="201"/>
      <c r="AC352" s="190"/>
      <c r="AD352" s="145"/>
      <c r="AE352" s="277"/>
    </row>
    <row r="353" spans="1:31" s="150" customFormat="1" ht="25" customHeight="1">
      <c r="A353" s="170"/>
      <c r="E353" s="145"/>
      <c r="F353" s="130"/>
      <c r="G353" s="201"/>
      <c r="I353" s="94"/>
      <c r="J353" s="201"/>
      <c r="L353" s="94"/>
      <c r="M353" s="201"/>
      <c r="O353" s="94"/>
      <c r="P353" s="201"/>
      <c r="Q353" s="201"/>
      <c r="R353" s="94"/>
      <c r="S353" s="201"/>
      <c r="T353" s="201"/>
      <c r="U353" s="94"/>
      <c r="V353" s="201"/>
      <c r="W353" s="201"/>
      <c r="X353" s="94"/>
      <c r="Y353" s="201"/>
      <c r="Z353" s="145"/>
      <c r="AA353" s="94"/>
      <c r="AB353" s="201"/>
      <c r="AC353" s="190"/>
      <c r="AD353" s="145"/>
      <c r="AE353" s="277"/>
    </row>
    <row r="354" spans="1:31" s="150" customFormat="1" ht="25" customHeight="1">
      <c r="A354" s="170"/>
      <c r="E354" s="145"/>
      <c r="F354" s="130"/>
      <c r="G354" s="201"/>
      <c r="I354" s="94"/>
      <c r="J354" s="201"/>
      <c r="L354" s="94"/>
      <c r="M354" s="201"/>
      <c r="O354" s="94"/>
      <c r="P354" s="201"/>
      <c r="Q354" s="201"/>
      <c r="R354" s="94"/>
      <c r="S354" s="201"/>
      <c r="T354" s="201"/>
      <c r="U354" s="94"/>
      <c r="V354" s="201"/>
      <c r="W354" s="201"/>
      <c r="X354" s="94"/>
      <c r="Y354" s="201"/>
      <c r="Z354" s="145"/>
      <c r="AA354" s="94"/>
      <c r="AB354" s="201"/>
      <c r="AC354" s="190"/>
      <c r="AD354" s="145"/>
      <c r="AE354" s="277"/>
    </row>
    <row r="355" spans="1:31" s="150" customFormat="1" ht="25" customHeight="1">
      <c r="A355" s="170"/>
      <c r="E355" s="145"/>
      <c r="F355" s="130"/>
      <c r="G355" s="201"/>
      <c r="I355" s="94"/>
      <c r="J355" s="201"/>
      <c r="L355" s="94"/>
      <c r="M355" s="201"/>
      <c r="O355" s="94"/>
      <c r="P355" s="201"/>
      <c r="Q355" s="201"/>
      <c r="R355" s="94"/>
      <c r="S355" s="201"/>
      <c r="T355" s="201"/>
      <c r="U355" s="94"/>
      <c r="V355" s="201"/>
      <c r="W355" s="201"/>
      <c r="X355" s="94"/>
      <c r="Y355" s="201"/>
      <c r="Z355" s="145"/>
      <c r="AA355" s="94"/>
      <c r="AB355" s="201"/>
      <c r="AC355" s="190"/>
      <c r="AD355" s="145"/>
      <c r="AE355" s="277"/>
    </row>
    <row r="356" spans="1:31" s="150" customFormat="1" ht="25" customHeight="1">
      <c r="A356" s="170"/>
      <c r="E356" s="145"/>
      <c r="F356" s="130"/>
      <c r="G356" s="201"/>
      <c r="I356" s="94"/>
      <c r="J356" s="201"/>
      <c r="L356" s="94"/>
      <c r="M356" s="201"/>
      <c r="O356" s="94"/>
      <c r="P356" s="201"/>
      <c r="Q356" s="201"/>
      <c r="R356" s="94"/>
      <c r="S356" s="201"/>
      <c r="T356" s="201"/>
      <c r="U356" s="94"/>
      <c r="V356" s="201"/>
      <c r="W356" s="201"/>
      <c r="X356" s="94"/>
      <c r="Y356" s="201"/>
      <c r="Z356" s="145"/>
      <c r="AA356" s="94"/>
      <c r="AB356" s="201"/>
      <c r="AC356" s="190"/>
      <c r="AD356" s="145"/>
      <c r="AE356" s="277"/>
    </row>
    <row r="357" spans="1:31" s="150" customFormat="1" ht="25" customHeight="1">
      <c r="A357" s="170"/>
      <c r="E357" s="145"/>
      <c r="F357" s="130"/>
      <c r="G357" s="201"/>
      <c r="I357" s="94"/>
      <c r="J357" s="201"/>
      <c r="L357" s="94"/>
      <c r="M357" s="201"/>
      <c r="O357" s="94"/>
      <c r="P357" s="201"/>
      <c r="Q357" s="201"/>
      <c r="R357" s="94"/>
      <c r="S357" s="201"/>
      <c r="T357" s="201"/>
      <c r="U357" s="94"/>
      <c r="V357" s="201"/>
      <c r="W357" s="201"/>
      <c r="X357" s="94"/>
      <c r="Y357" s="201"/>
      <c r="Z357" s="145"/>
      <c r="AA357" s="94"/>
      <c r="AB357" s="201"/>
      <c r="AC357" s="190"/>
      <c r="AD357" s="145"/>
      <c r="AE357" s="277"/>
    </row>
    <row r="358" spans="1:31" s="150" customFormat="1" ht="25" customHeight="1">
      <c r="A358" s="170"/>
      <c r="E358" s="145"/>
      <c r="F358" s="130"/>
      <c r="G358" s="201"/>
      <c r="I358" s="94"/>
      <c r="J358" s="201"/>
      <c r="L358" s="94"/>
      <c r="M358" s="201"/>
      <c r="O358" s="94"/>
      <c r="P358" s="201"/>
      <c r="Q358" s="201"/>
      <c r="R358" s="94"/>
      <c r="S358" s="201"/>
      <c r="T358" s="201"/>
      <c r="U358" s="94"/>
      <c r="V358" s="201"/>
      <c r="W358" s="201"/>
      <c r="X358" s="94"/>
      <c r="Y358" s="201"/>
      <c r="Z358" s="145"/>
      <c r="AA358" s="94"/>
      <c r="AB358" s="201"/>
      <c r="AC358" s="190"/>
      <c r="AD358" s="145"/>
      <c r="AE358" s="277"/>
    </row>
    <row r="359" spans="1:31" s="150" customFormat="1" ht="25" customHeight="1">
      <c r="A359" s="170"/>
      <c r="E359" s="145"/>
      <c r="F359" s="130"/>
      <c r="G359" s="201"/>
      <c r="I359" s="94"/>
      <c r="J359" s="201"/>
      <c r="L359" s="94"/>
      <c r="M359" s="201"/>
      <c r="O359" s="94"/>
      <c r="P359" s="201"/>
      <c r="Q359" s="201"/>
      <c r="R359" s="94"/>
      <c r="S359" s="201"/>
      <c r="T359" s="201"/>
      <c r="U359" s="94"/>
      <c r="V359" s="201"/>
      <c r="W359" s="201"/>
      <c r="X359" s="94"/>
      <c r="Y359" s="201"/>
      <c r="Z359" s="145"/>
      <c r="AA359" s="94"/>
      <c r="AB359" s="201"/>
      <c r="AC359" s="190"/>
      <c r="AD359" s="145"/>
      <c r="AE359" s="277"/>
    </row>
    <row r="360" spans="1:31" s="150" customFormat="1" ht="25" customHeight="1">
      <c r="A360" s="170"/>
      <c r="E360" s="145"/>
      <c r="F360" s="130"/>
      <c r="G360" s="201"/>
      <c r="I360" s="94"/>
      <c r="J360" s="201"/>
      <c r="L360" s="94"/>
      <c r="M360" s="201"/>
      <c r="O360" s="94"/>
      <c r="P360" s="201"/>
      <c r="Q360" s="201"/>
      <c r="R360" s="94"/>
      <c r="S360" s="201"/>
      <c r="T360" s="201"/>
      <c r="U360" s="94"/>
      <c r="V360" s="201"/>
      <c r="W360" s="201"/>
      <c r="X360" s="94"/>
      <c r="Y360" s="201"/>
      <c r="Z360" s="145"/>
      <c r="AA360" s="94"/>
      <c r="AB360" s="201"/>
      <c r="AC360" s="190"/>
      <c r="AD360" s="145"/>
      <c r="AE360" s="277"/>
    </row>
    <row r="361" spans="1:31" s="150" customFormat="1" ht="25" customHeight="1">
      <c r="A361" s="170"/>
      <c r="E361" s="145"/>
      <c r="F361" s="130"/>
      <c r="G361" s="201"/>
      <c r="I361" s="94"/>
      <c r="J361" s="201"/>
      <c r="L361" s="94"/>
      <c r="M361" s="201"/>
      <c r="O361" s="94"/>
      <c r="P361" s="201"/>
      <c r="Q361" s="201"/>
      <c r="R361" s="94"/>
      <c r="S361" s="201"/>
      <c r="T361" s="201"/>
      <c r="U361" s="94"/>
      <c r="V361" s="201"/>
      <c r="W361" s="201"/>
      <c r="X361" s="94"/>
      <c r="Y361" s="201"/>
      <c r="Z361" s="145"/>
      <c r="AA361" s="94"/>
      <c r="AB361" s="201"/>
      <c r="AC361" s="190"/>
      <c r="AD361" s="145"/>
      <c r="AE361" s="277"/>
    </row>
    <row r="362" spans="1:31" s="150" customFormat="1" ht="25" customHeight="1">
      <c r="A362" s="170"/>
      <c r="E362" s="145"/>
      <c r="F362" s="130"/>
      <c r="G362" s="201"/>
      <c r="I362" s="94"/>
      <c r="J362" s="201"/>
      <c r="L362" s="94"/>
      <c r="M362" s="201"/>
      <c r="O362" s="94"/>
      <c r="P362" s="201"/>
      <c r="Q362" s="201"/>
      <c r="R362" s="94"/>
      <c r="S362" s="201"/>
      <c r="T362" s="201"/>
      <c r="U362" s="94"/>
      <c r="V362" s="201"/>
      <c r="W362" s="201"/>
      <c r="X362" s="94"/>
      <c r="Y362" s="201"/>
      <c r="Z362" s="145"/>
      <c r="AA362" s="94"/>
      <c r="AB362" s="201"/>
      <c r="AC362" s="190"/>
      <c r="AD362" s="145"/>
      <c r="AE362" s="277"/>
    </row>
    <row r="363" spans="1:31" s="150" customFormat="1" ht="25" customHeight="1">
      <c r="A363" s="170"/>
      <c r="E363" s="145"/>
      <c r="F363" s="130"/>
      <c r="G363" s="201"/>
      <c r="I363" s="94"/>
      <c r="J363" s="201"/>
      <c r="L363" s="94"/>
      <c r="M363" s="201"/>
      <c r="O363" s="94"/>
      <c r="P363" s="201"/>
      <c r="Q363" s="201"/>
      <c r="R363" s="94"/>
      <c r="S363" s="201"/>
      <c r="T363" s="201"/>
      <c r="U363" s="94"/>
      <c r="V363" s="201"/>
      <c r="W363" s="201"/>
      <c r="X363" s="94"/>
      <c r="Y363" s="201"/>
      <c r="Z363" s="145"/>
      <c r="AA363" s="94"/>
      <c r="AB363" s="201"/>
      <c r="AC363" s="190"/>
      <c r="AD363" s="145"/>
      <c r="AE363" s="277"/>
    </row>
    <row r="364" spans="1:31" s="150" customFormat="1" ht="25" customHeight="1">
      <c r="A364" s="170"/>
      <c r="E364" s="145"/>
      <c r="F364" s="130"/>
      <c r="G364" s="201"/>
      <c r="I364" s="94"/>
      <c r="J364" s="201"/>
      <c r="L364" s="94"/>
      <c r="M364" s="201"/>
      <c r="O364" s="94"/>
      <c r="P364" s="201"/>
      <c r="Q364" s="201"/>
      <c r="R364" s="94"/>
      <c r="S364" s="201"/>
      <c r="T364" s="201"/>
      <c r="U364" s="94"/>
      <c r="V364" s="201"/>
      <c r="W364" s="201"/>
      <c r="X364" s="94"/>
      <c r="Y364" s="201"/>
      <c r="Z364" s="145"/>
      <c r="AA364" s="94"/>
      <c r="AB364" s="201"/>
      <c r="AC364" s="190"/>
      <c r="AD364" s="145"/>
      <c r="AE364" s="277"/>
    </row>
    <row r="365" spans="1:31" s="150" customFormat="1" ht="25" customHeight="1">
      <c r="A365" s="170"/>
      <c r="E365" s="145"/>
      <c r="F365" s="130"/>
      <c r="G365" s="201"/>
      <c r="I365" s="94"/>
      <c r="J365" s="201"/>
      <c r="L365" s="94"/>
      <c r="M365" s="201"/>
      <c r="O365" s="94"/>
      <c r="P365" s="201"/>
      <c r="Q365" s="201"/>
      <c r="R365" s="94"/>
      <c r="S365" s="201"/>
      <c r="T365" s="201"/>
      <c r="U365" s="94"/>
      <c r="V365" s="201"/>
      <c r="W365" s="201"/>
      <c r="X365" s="94"/>
      <c r="Y365" s="201"/>
      <c r="Z365" s="145"/>
      <c r="AA365" s="94"/>
      <c r="AB365" s="201"/>
      <c r="AC365" s="190"/>
      <c r="AD365" s="145"/>
      <c r="AE365" s="277"/>
    </row>
    <row r="366" spans="1:31" s="150" customFormat="1" ht="25" customHeight="1">
      <c r="A366" s="170"/>
      <c r="E366" s="145"/>
      <c r="F366" s="130"/>
      <c r="G366" s="201"/>
      <c r="I366" s="94"/>
      <c r="J366" s="201"/>
      <c r="L366" s="94"/>
      <c r="M366" s="201"/>
      <c r="O366" s="94"/>
      <c r="P366" s="201"/>
      <c r="Q366" s="201"/>
      <c r="R366" s="94"/>
      <c r="S366" s="201"/>
      <c r="T366" s="201"/>
      <c r="U366" s="94"/>
      <c r="V366" s="201"/>
      <c r="W366" s="201"/>
      <c r="X366" s="94"/>
      <c r="Y366" s="201"/>
      <c r="Z366" s="145"/>
      <c r="AA366" s="94"/>
      <c r="AB366" s="201"/>
      <c r="AC366" s="190"/>
      <c r="AD366" s="145"/>
      <c r="AE366" s="277"/>
    </row>
    <row r="367" spans="1:31" s="150" customFormat="1" ht="25" customHeight="1">
      <c r="A367" s="170"/>
      <c r="E367" s="145"/>
      <c r="F367" s="130"/>
      <c r="G367" s="201"/>
      <c r="I367" s="94"/>
      <c r="J367" s="201"/>
      <c r="L367" s="94"/>
      <c r="M367" s="201"/>
      <c r="O367" s="94"/>
      <c r="P367" s="201"/>
      <c r="Q367" s="201"/>
      <c r="R367" s="94"/>
      <c r="S367" s="201"/>
      <c r="T367" s="201"/>
      <c r="U367" s="94"/>
      <c r="V367" s="201"/>
      <c r="W367" s="201"/>
      <c r="X367" s="94"/>
      <c r="Y367" s="201"/>
      <c r="Z367" s="145"/>
      <c r="AA367" s="94"/>
      <c r="AB367" s="201"/>
      <c r="AC367" s="190"/>
      <c r="AD367" s="145"/>
      <c r="AE367" s="277"/>
    </row>
    <row r="368" spans="1:31" s="150" customFormat="1" ht="25" customHeight="1">
      <c r="A368" s="170"/>
      <c r="E368" s="145"/>
      <c r="F368" s="130"/>
      <c r="G368" s="201"/>
      <c r="I368" s="94"/>
      <c r="J368" s="201"/>
      <c r="L368" s="94"/>
      <c r="M368" s="201"/>
      <c r="O368" s="94"/>
      <c r="P368" s="201"/>
      <c r="Q368" s="201"/>
      <c r="R368" s="94"/>
      <c r="S368" s="201"/>
      <c r="T368" s="201"/>
      <c r="U368" s="94"/>
      <c r="V368" s="201"/>
      <c r="W368" s="201"/>
      <c r="X368" s="94"/>
      <c r="Y368" s="201"/>
      <c r="Z368" s="145"/>
      <c r="AA368" s="94"/>
      <c r="AB368" s="201"/>
      <c r="AC368" s="190"/>
      <c r="AD368" s="145"/>
      <c r="AE368" s="277"/>
    </row>
    <row r="369" spans="1:31" s="150" customFormat="1" ht="25" customHeight="1">
      <c r="A369" s="170"/>
      <c r="E369" s="145"/>
      <c r="F369" s="130"/>
      <c r="G369" s="201"/>
      <c r="I369" s="94"/>
      <c r="J369" s="201"/>
      <c r="L369" s="94"/>
      <c r="M369" s="201"/>
      <c r="O369" s="94"/>
      <c r="P369" s="201"/>
      <c r="Q369" s="201"/>
      <c r="R369" s="94"/>
      <c r="S369" s="201"/>
      <c r="T369" s="201"/>
      <c r="U369" s="94"/>
      <c r="V369" s="201"/>
      <c r="W369" s="201"/>
      <c r="X369" s="94"/>
      <c r="Y369" s="201"/>
      <c r="Z369" s="145"/>
      <c r="AA369" s="94"/>
      <c r="AB369" s="201"/>
      <c r="AC369" s="190"/>
      <c r="AD369" s="145"/>
      <c r="AE369" s="277"/>
    </row>
    <row r="370" spans="1:31" s="150" customFormat="1" ht="25" customHeight="1">
      <c r="A370" s="170"/>
      <c r="E370" s="145"/>
      <c r="F370" s="130"/>
      <c r="G370" s="201"/>
      <c r="I370" s="94"/>
      <c r="J370" s="201"/>
      <c r="L370" s="94"/>
      <c r="M370" s="201"/>
      <c r="O370" s="94"/>
      <c r="P370" s="201"/>
      <c r="Q370" s="201"/>
      <c r="R370" s="94"/>
      <c r="S370" s="201"/>
      <c r="T370" s="201"/>
      <c r="U370" s="94"/>
      <c r="V370" s="201"/>
      <c r="W370" s="201"/>
      <c r="X370" s="94"/>
      <c r="Y370" s="201"/>
      <c r="Z370" s="145"/>
      <c r="AA370" s="94"/>
      <c r="AB370" s="201"/>
      <c r="AC370" s="190"/>
      <c r="AD370" s="145"/>
      <c r="AE370" s="277"/>
    </row>
    <row r="371" spans="1:31" s="150" customFormat="1" ht="25" customHeight="1">
      <c r="A371" s="170"/>
      <c r="E371" s="145"/>
      <c r="F371" s="130"/>
      <c r="G371" s="201"/>
      <c r="I371" s="94"/>
      <c r="J371" s="201"/>
      <c r="L371" s="94"/>
      <c r="M371" s="201"/>
      <c r="O371" s="94"/>
      <c r="P371" s="201"/>
      <c r="Q371" s="201"/>
      <c r="R371" s="94"/>
      <c r="S371" s="201"/>
      <c r="T371" s="201"/>
      <c r="U371" s="94"/>
      <c r="V371" s="201"/>
      <c r="W371" s="201"/>
      <c r="X371" s="94"/>
      <c r="Y371" s="201"/>
      <c r="Z371" s="145"/>
      <c r="AA371" s="94"/>
      <c r="AB371" s="201"/>
      <c r="AC371" s="190"/>
      <c r="AD371" s="145"/>
      <c r="AE371" s="277"/>
    </row>
    <row r="372" spans="1:31" s="150" customFormat="1" ht="25" customHeight="1">
      <c r="A372" s="170"/>
      <c r="E372" s="145"/>
      <c r="F372" s="130"/>
      <c r="G372" s="201"/>
      <c r="I372" s="94"/>
      <c r="J372" s="201"/>
      <c r="L372" s="94"/>
      <c r="M372" s="201"/>
      <c r="O372" s="94"/>
      <c r="P372" s="201"/>
      <c r="Q372" s="201"/>
      <c r="R372" s="94"/>
      <c r="S372" s="201"/>
      <c r="T372" s="201"/>
      <c r="U372" s="94"/>
      <c r="V372" s="201"/>
      <c r="W372" s="201"/>
      <c r="X372" s="94"/>
      <c r="Y372" s="201"/>
      <c r="Z372" s="145"/>
      <c r="AA372" s="94"/>
      <c r="AB372" s="201"/>
      <c r="AC372" s="190"/>
      <c r="AD372" s="145"/>
      <c r="AE372" s="277"/>
    </row>
    <row r="373" spans="1:31" s="150" customFormat="1" ht="25" customHeight="1">
      <c r="A373" s="170"/>
      <c r="E373" s="145"/>
      <c r="F373" s="130"/>
      <c r="G373" s="201"/>
      <c r="I373" s="94"/>
      <c r="J373" s="201"/>
      <c r="L373" s="94"/>
      <c r="M373" s="201"/>
      <c r="O373" s="94"/>
      <c r="P373" s="201"/>
      <c r="Q373" s="201"/>
      <c r="R373" s="94"/>
      <c r="S373" s="201"/>
      <c r="T373" s="201"/>
      <c r="U373" s="94"/>
      <c r="V373" s="201"/>
      <c r="W373" s="201"/>
      <c r="X373" s="94"/>
      <c r="Y373" s="201"/>
      <c r="Z373" s="145"/>
      <c r="AA373" s="94"/>
      <c r="AB373" s="201"/>
      <c r="AC373" s="190"/>
      <c r="AD373" s="145"/>
      <c r="AE373" s="277"/>
    </row>
    <row r="374" spans="1:31" s="150" customFormat="1" ht="25" customHeight="1">
      <c r="A374" s="170"/>
      <c r="E374" s="145"/>
      <c r="F374" s="130"/>
      <c r="G374" s="201"/>
      <c r="I374" s="94"/>
      <c r="J374" s="201"/>
      <c r="L374" s="94"/>
      <c r="M374" s="201"/>
      <c r="O374" s="94"/>
      <c r="P374" s="201"/>
      <c r="Q374" s="201"/>
      <c r="R374" s="94"/>
      <c r="S374" s="201"/>
      <c r="T374" s="201"/>
      <c r="U374" s="94"/>
      <c r="V374" s="201"/>
      <c r="W374" s="201"/>
      <c r="X374" s="94"/>
      <c r="Y374" s="201"/>
      <c r="Z374" s="145"/>
      <c r="AA374" s="94"/>
      <c r="AB374" s="201"/>
      <c r="AC374" s="190"/>
      <c r="AD374" s="145"/>
      <c r="AE374" s="277"/>
    </row>
    <row r="375" spans="1:31" s="150" customFormat="1" ht="25" customHeight="1">
      <c r="A375" s="170"/>
      <c r="E375" s="145"/>
      <c r="F375" s="130"/>
      <c r="G375" s="201"/>
      <c r="I375" s="94"/>
      <c r="J375" s="201"/>
      <c r="L375" s="94"/>
      <c r="M375" s="201"/>
      <c r="O375" s="94"/>
      <c r="P375" s="201"/>
      <c r="Q375" s="201"/>
      <c r="R375" s="94"/>
      <c r="S375" s="201"/>
      <c r="T375" s="201"/>
      <c r="U375" s="94"/>
      <c r="V375" s="201"/>
      <c r="W375" s="201"/>
      <c r="X375" s="94"/>
      <c r="Y375" s="201"/>
      <c r="Z375" s="145"/>
      <c r="AA375" s="94"/>
      <c r="AB375" s="201"/>
      <c r="AC375" s="190"/>
      <c r="AD375" s="145"/>
      <c r="AE375" s="277"/>
    </row>
    <row r="376" spans="1:31" s="150" customFormat="1" ht="25" customHeight="1">
      <c r="A376" s="170"/>
      <c r="E376" s="145"/>
      <c r="F376" s="130"/>
      <c r="G376" s="201"/>
      <c r="I376" s="94"/>
      <c r="J376" s="201"/>
      <c r="L376" s="94"/>
      <c r="M376" s="201"/>
      <c r="O376" s="94"/>
      <c r="P376" s="201"/>
      <c r="Q376" s="201"/>
      <c r="R376" s="94"/>
      <c r="S376" s="201"/>
      <c r="T376" s="201"/>
      <c r="U376" s="94"/>
      <c r="V376" s="201"/>
      <c r="W376" s="201"/>
      <c r="X376" s="94"/>
      <c r="Y376" s="201"/>
      <c r="Z376" s="145"/>
      <c r="AA376" s="94"/>
      <c r="AB376" s="201"/>
      <c r="AC376" s="190"/>
      <c r="AD376" s="145"/>
      <c r="AE376" s="277"/>
    </row>
    <row r="377" spans="1:31" s="203" customFormat="1" ht="25" customHeight="1">
      <c r="A377" s="204"/>
      <c r="E377" s="205"/>
      <c r="F377" s="278"/>
      <c r="G377" s="208"/>
      <c r="I377" s="206"/>
      <c r="J377" s="208"/>
      <c r="L377" s="206"/>
      <c r="M377" s="208"/>
      <c r="O377" s="206"/>
      <c r="P377" s="208"/>
      <c r="Q377" s="208"/>
      <c r="R377" s="206"/>
      <c r="S377" s="208"/>
      <c r="T377" s="208"/>
      <c r="U377" s="206"/>
      <c r="V377" s="208"/>
      <c r="W377" s="208"/>
      <c r="X377" s="206"/>
      <c r="Y377" s="208"/>
      <c r="Z377" s="205"/>
      <c r="AA377" s="206"/>
      <c r="AB377" s="208"/>
      <c r="AC377" s="279"/>
      <c r="AD377" s="205"/>
      <c r="AE377" s="280"/>
    </row>
  </sheetData>
  <sortState xmlns:xlrd2="http://schemas.microsoft.com/office/spreadsheetml/2017/richdata2" ref="A15:IV18">
    <sortCondition descending="1" ref="D15:D18"/>
  </sortState>
  <mergeCells count="68">
    <mergeCell ref="AJ14:AK14"/>
    <mergeCell ref="AM2:AN2"/>
    <mergeCell ref="AM3:AN3"/>
    <mergeCell ref="AM5:AN5"/>
    <mergeCell ref="AM14:AN14"/>
    <mergeCell ref="AJ2:AK2"/>
    <mergeCell ref="AJ3:AK3"/>
    <mergeCell ref="AJ5:AK5"/>
    <mergeCell ref="AD2:AE2"/>
    <mergeCell ref="AD3:AE3"/>
    <mergeCell ref="AD5:AE5"/>
    <mergeCell ref="AD14:AE14"/>
    <mergeCell ref="AG2:AH2"/>
    <mergeCell ref="AG3:AH3"/>
    <mergeCell ref="AG5:AH5"/>
    <mergeCell ref="AG14:AH14"/>
    <mergeCell ref="U2:V2"/>
    <mergeCell ref="U3:V3"/>
    <mergeCell ref="U5:V5"/>
    <mergeCell ref="U14:V14"/>
    <mergeCell ref="O5:P5"/>
    <mergeCell ref="R2:S2"/>
    <mergeCell ref="R3:S3"/>
    <mergeCell ref="R5:S5"/>
    <mergeCell ref="R14:S14"/>
    <mergeCell ref="O14:P14"/>
    <mergeCell ref="O2:P2"/>
    <mergeCell ref="O3:P3"/>
    <mergeCell ref="L2:M2"/>
    <mergeCell ref="L3:M3"/>
    <mergeCell ref="I3:J3"/>
    <mergeCell ref="I2:J2"/>
    <mergeCell ref="A136:B136"/>
    <mergeCell ref="F5:G5"/>
    <mergeCell ref="A89:B89"/>
    <mergeCell ref="A97:C97"/>
    <mergeCell ref="A99:B99"/>
    <mergeCell ref="A107:C107"/>
    <mergeCell ref="A108:C108"/>
    <mergeCell ref="A111:B111"/>
    <mergeCell ref="A21:C21"/>
    <mergeCell ref="A26:C26"/>
    <mergeCell ref="A1:C4"/>
    <mergeCell ref="D1:D4"/>
    <mergeCell ref="A64:B64"/>
    <mergeCell ref="A87:C87"/>
    <mergeCell ref="A14:C14"/>
    <mergeCell ref="A28:B28"/>
    <mergeCell ref="A62:C62"/>
    <mergeCell ref="A5:C5"/>
    <mergeCell ref="A11:C11"/>
    <mergeCell ref="F2:G2"/>
    <mergeCell ref="A20:C20"/>
    <mergeCell ref="F3:G4"/>
    <mergeCell ref="AA2:AB2"/>
    <mergeCell ref="AA3:AB3"/>
    <mergeCell ref="AA5:AB5"/>
    <mergeCell ref="AA14:AB14"/>
    <mergeCell ref="X3:Y3"/>
    <mergeCell ref="X5:Y5"/>
    <mergeCell ref="X14:Y14"/>
    <mergeCell ref="X2:Y2"/>
    <mergeCell ref="Z3:Z4"/>
    <mergeCell ref="L5:M5"/>
    <mergeCell ref="L14:M14"/>
    <mergeCell ref="F14:G14"/>
    <mergeCell ref="I5:J5"/>
    <mergeCell ref="I14:J14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82"/>
  <sheetViews>
    <sheetView defaultGridColor="0" topLeftCell="A83" colorId="10" workbookViewId="0">
      <selection activeCell="K95" sqref="K95"/>
    </sheetView>
  </sheetViews>
  <sheetFormatPr baseColWidth="10" defaultColWidth="9.1640625" defaultRowHeight="26" customHeight="1"/>
  <cols>
    <col min="1" max="1" width="12.33203125" style="41" customWidth="1"/>
    <col min="2" max="2" width="27.5" style="42" customWidth="1"/>
    <col min="3" max="3" width="22.6640625" style="42" customWidth="1"/>
    <col min="4" max="4" width="17.6640625" style="43" customWidth="1"/>
    <col min="5" max="5" width="2.33203125" style="44" customWidth="1"/>
    <col min="6" max="6" width="13.5" style="44" customWidth="1"/>
    <col min="7" max="8" width="10.6640625" style="44" customWidth="1"/>
    <col min="9" max="9" width="2" style="42" customWidth="1"/>
    <col min="10" max="10" width="13.5" style="44" customWidth="1"/>
    <col min="11" max="12" width="10.6640625" style="44" customWidth="1"/>
    <col min="13" max="13" width="8.83203125" style="42" customWidth="1"/>
    <col min="14" max="14" width="13.5" style="44" customWidth="1"/>
    <col min="15" max="16" width="10.6640625" style="44" customWidth="1"/>
    <col min="17" max="17" width="2" style="42" customWidth="1"/>
    <col min="18" max="18" width="13.5" style="44" customWidth="1"/>
    <col min="19" max="20" width="10.6640625" style="44" customWidth="1"/>
    <col min="21" max="21" width="8.83203125" style="44" customWidth="1"/>
    <col min="22" max="22" width="13.5" style="44" customWidth="1"/>
    <col min="23" max="24" width="10.6640625" style="44" customWidth="1"/>
    <col min="25" max="25" width="2" style="42" customWidth="1"/>
    <col min="26" max="26" width="13.5" style="44" customWidth="1"/>
    <col min="27" max="28" width="10.6640625" style="44" customWidth="1"/>
    <col min="29" max="29" width="8.83203125" style="44" customWidth="1"/>
    <col min="30" max="30" width="12.6640625" style="44" customWidth="1"/>
    <col min="31" max="32" width="10.6640625" style="44" customWidth="1"/>
    <col min="33" max="33" width="2" style="42" customWidth="1"/>
    <col min="34" max="34" width="13.5" style="44" customWidth="1"/>
    <col min="35" max="36" width="10.6640625" style="44" customWidth="1"/>
    <col min="37" max="37" width="8.83203125" style="44" customWidth="1"/>
    <col min="38" max="38" width="13.5" style="44" customWidth="1"/>
    <col min="39" max="40" width="10.6640625" style="44" customWidth="1"/>
    <col min="41" max="41" width="2" style="42" customWidth="1"/>
    <col min="42" max="42" width="13.5" style="44" customWidth="1"/>
    <col min="43" max="44" width="10.6640625" style="44" customWidth="1"/>
    <col min="45" max="45" width="8.83203125" style="44" customWidth="1"/>
    <col min="46" max="46" width="13.5" style="44" customWidth="1"/>
    <col min="47" max="48" width="10.6640625" style="44" customWidth="1"/>
    <col min="49" max="49" width="2" style="42" customWidth="1"/>
    <col min="50" max="50" width="13.5" style="44" customWidth="1"/>
    <col min="51" max="52" width="10.6640625" style="44" customWidth="1"/>
    <col min="53" max="53" width="8.83203125" style="44" customWidth="1"/>
    <col min="54" max="54" width="13.5" style="44" customWidth="1"/>
    <col min="55" max="56" width="10.6640625" style="44" customWidth="1"/>
    <col min="57" max="57" width="2" style="42" customWidth="1"/>
    <col min="58" max="58" width="13.5" style="44" customWidth="1"/>
    <col min="59" max="60" width="10.6640625" style="44" customWidth="1"/>
    <col min="61" max="61" width="8.83203125" style="44" customWidth="1"/>
    <col min="62" max="62" width="13.5" style="44" customWidth="1"/>
    <col min="63" max="64" width="10.6640625" style="44" customWidth="1"/>
    <col min="65" max="65" width="2" style="42" customWidth="1"/>
    <col min="66" max="66" width="13.5" style="44" customWidth="1"/>
    <col min="67" max="68" width="10.6640625" style="44" customWidth="1"/>
    <col min="69" max="69" width="11.33203125" style="281" customWidth="1"/>
    <col min="70" max="70" width="1.33203125" style="282" customWidth="1"/>
    <col min="71" max="71" width="15.5" style="283" customWidth="1"/>
    <col min="72" max="74" width="9.1640625" style="47" customWidth="1"/>
    <col min="75" max="75" width="10.6640625" style="47" customWidth="1"/>
    <col min="76" max="188" width="9.1640625" style="47" customWidth="1"/>
    <col min="189" max="256" width="9.1640625" style="42" customWidth="1"/>
    <col min="257" max="257" width="9.1640625" style="1" customWidth="1"/>
    <col min="258" max="16384" width="9.1640625" style="1"/>
  </cols>
  <sheetData>
    <row r="1" spans="1:71" s="48" customFormat="1" ht="25" customHeight="1">
      <c r="A1" s="373" t="s">
        <v>113</v>
      </c>
      <c r="B1" s="395"/>
      <c r="C1" s="396"/>
      <c r="D1" s="364" t="s">
        <v>35</v>
      </c>
      <c r="E1" s="49"/>
      <c r="F1" s="50"/>
      <c r="G1" s="51"/>
      <c r="H1" s="52"/>
      <c r="J1" s="50"/>
      <c r="K1" s="51"/>
      <c r="L1" s="52"/>
      <c r="N1" s="50"/>
      <c r="O1" s="51"/>
      <c r="P1" s="52"/>
      <c r="R1" s="50"/>
      <c r="S1" s="51"/>
      <c r="T1" s="52"/>
      <c r="V1" s="53"/>
      <c r="W1" s="51"/>
      <c r="X1" s="52"/>
      <c r="Z1" s="53"/>
      <c r="AA1" s="51"/>
      <c r="AB1" s="52"/>
      <c r="AD1" s="50"/>
      <c r="AE1" s="51"/>
      <c r="AF1" s="52"/>
      <c r="AH1" s="50"/>
      <c r="AI1" s="51"/>
      <c r="AJ1" s="52"/>
      <c r="AL1" s="50"/>
      <c r="AM1" s="51"/>
      <c r="AN1" s="52"/>
      <c r="AP1" s="50"/>
      <c r="AQ1" s="51"/>
      <c r="AR1" s="52"/>
      <c r="AT1" s="50"/>
      <c r="AU1" s="51"/>
      <c r="AV1" s="52"/>
      <c r="AX1" s="50"/>
      <c r="AY1" s="51"/>
      <c r="AZ1" s="52"/>
      <c r="BB1" s="50"/>
      <c r="BC1" s="51"/>
      <c r="BD1" s="52"/>
      <c r="BF1" s="50"/>
      <c r="BG1" s="51"/>
      <c r="BH1" s="52"/>
      <c r="BJ1" s="50"/>
      <c r="BK1" s="51"/>
      <c r="BL1" s="52"/>
      <c r="BN1" s="50"/>
      <c r="BO1" s="51"/>
      <c r="BP1" s="52"/>
    </row>
    <row r="2" spans="1:71" s="48" customFormat="1" ht="34" customHeight="1">
      <c r="A2" s="395"/>
      <c r="B2" s="395"/>
      <c r="C2" s="396"/>
      <c r="D2" s="365"/>
      <c r="E2" s="54"/>
      <c r="F2" s="338" t="s">
        <v>36</v>
      </c>
      <c r="G2" s="393"/>
      <c r="H2" s="394"/>
      <c r="J2" s="338" t="s">
        <v>36</v>
      </c>
      <c r="K2" s="393"/>
      <c r="L2" s="394"/>
      <c r="N2" s="338" t="s">
        <v>41</v>
      </c>
      <c r="O2" s="339"/>
      <c r="P2" s="340"/>
      <c r="Q2" s="55"/>
      <c r="R2" s="338" t="s">
        <v>41</v>
      </c>
      <c r="S2" s="339"/>
      <c r="T2" s="340"/>
      <c r="U2" s="217"/>
      <c r="V2" s="338" t="s">
        <v>37</v>
      </c>
      <c r="W2" s="339"/>
      <c r="X2" s="340"/>
      <c r="Y2" s="55"/>
      <c r="Z2" s="338" t="s">
        <v>37</v>
      </c>
      <c r="AA2" s="339"/>
      <c r="AB2" s="340"/>
      <c r="AC2" s="217"/>
      <c r="AD2" s="338" t="s">
        <v>99</v>
      </c>
      <c r="AE2" s="339"/>
      <c r="AF2" s="340"/>
      <c r="AG2" s="55"/>
      <c r="AH2" s="338" t="s">
        <v>40</v>
      </c>
      <c r="AI2" s="339"/>
      <c r="AJ2" s="340"/>
      <c r="AK2" s="54"/>
      <c r="AL2" s="338" t="s">
        <v>41</v>
      </c>
      <c r="AM2" s="339"/>
      <c r="AN2" s="340"/>
      <c r="AO2" s="55"/>
      <c r="AP2" s="338" t="s">
        <v>41</v>
      </c>
      <c r="AQ2" s="339"/>
      <c r="AR2" s="340"/>
      <c r="AS2" s="54"/>
      <c r="AT2" s="338" t="s">
        <v>41</v>
      </c>
      <c r="AU2" s="339"/>
      <c r="AV2" s="340"/>
      <c r="AW2" s="55"/>
      <c r="AX2" s="338" t="s">
        <v>41</v>
      </c>
      <c r="AY2" s="339"/>
      <c r="AZ2" s="340"/>
      <c r="BA2" s="54"/>
      <c r="BB2" s="338" t="s">
        <v>42</v>
      </c>
      <c r="BC2" s="339"/>
      <c r="BD2" s="340"/>
      <c r="BE2" s="55"/>
      <c r="BF2" s="338" t="s">
        <v>42</v>
      </c>
      <c r="BG2" s="339"/>
      <c r="BH2" s="340"/>
      <c r="BI2" s="54"/>
      <c r="BJ2" s="338" t="s">
        <v>45</v>
      </c>
      <c r="BK2" s="339"/>
      <c r="BL2" s="340"/>
      <c r="BM2" s="55"/>
      <c r="BN2" s="338" t="s">
        <v>45</v>
      </c>
      <c r="BO2" s="339"/>
      <c r="BP2" s="340"/>
      <c r="BQ2" s="284" t="s">
        <v>114</v>
      </c>
    </row>
    <row r="3" spans="1:71" s="57" customFormat="1" ht="25" customHeight="1">
      <c r="A3" s="395"/>
      <c r="B3" s="395"/>
      <c r="C3" s="396"/>
      <c r="D3" s="365"/>
      <c r="F3" s="358" t="s">
        <v>46</v>
      </c>
      <c r="G3" s="388"/>
      <c r="H3" s="389"/>
      <c r="I3" s="219"/>
      <c r="J3" s="358" t="s">
        <v>115</v>
      </c>
      <c r="K3" s="388"/>
      <c r="L3" s="389"/>
      <c r="M3" s="219"/>
      <c r="N3" s="358" t="s">
        <v>116</v>
      </c>
      <c r="O3" s="359"/>
      <c r="P3" s="360"/>
      <c r="Q3" s="58"/>
      <c r="R3" s="358" t="s">
        <v>117</v>
      </c>
      <c r="S3" s="359"/>
      <c r="T3" s="360"/>
      <c r="U3" s="220"/>
      <c r="V3" s="358" t="s">
        <v>102</v>
      </c>
      <c r="W3" s="388"/>
      <c r="X3" s="389"/>
      <c r="Y3" s="58"/>
      <c r="Z3" s="358" t="s">
        <v>103</v>
      </c>
      <c r="AA3" s="388"/>
      <c r="AB3" s="389"/>
      <c r="AC3" s="220"/>
      <c r="AD3" s="358" t="s">
        <v>104</v>
      </c>
      <c r="AE3" s="388"/>
      <c r="AF3" s="389"/>
      <c r="AG3" s="58"/>
      <c r="AH3" s="358" t="s">
        <v>118</v>
      </c>
      <c r="AI3" s="388"/>
      <c r="AJ3" s="389"/>
      <c r="AK3" s="221"/>
      <c r="AL3" s="358" t="s">
        <v>119</v>
      </c>
      <c r="AM3" s="359"/>
      <c r="AN3" s="360"/>
      <c r="AO3" s="58"/>
      <c r="AP3" s="358" t="s">
        <v>106</v>
      </c>
      <c r="AQ3" s="359"/>
      <c r="AR3" s="360"/>
      <c r="AS3" s="221"/>
      <c r="AT3" s="358" t="s">
        <v>56</v>
      </c>
      <c r="AU3" s="359"/>
      <c r="AV3" s="360"/>
      <c r="AW3" s="58"/>
      <c r="AX3" s="358" t="s">
        <v>120</v>
      </c>
      <c r="AY3" s="359"/>
      <c r="AZ3" s="360"/>
      <c r="BA3" s="221"/>
      <c r="BB3" s="378"/>
      <c r="BC3" s="359"/>
      <c r="BD3" s="360"/>
      <c r="BE3" s="58"/>
      <c r="BF3" s="378"/>
      <c r="BG3" s="359"/>
      <c r="BH3" s="360"/>
      <c r="BI3" s="221"/>
      <c r="BJ3" s="378"/>
      <c r="BK3" s="359"/>
      <c r="BL3" s="360"/>
      <c r="BM3" s="58"/>
      <c r="BN3" s="378"/>
      <c r="BO3" s="359"/>
      <c r="BP3" s="360"/>
      <c r="BQ3" s="285" t="s">
        <v>121</v>
      </c>
      <c r="BR3" s="269"/>
      <c r="BS3" s="286" t="s">
        <v>122</v>
      </c>
    </row>
    <row r="4" spans="1:71" s="57" customFormat="1" ht="25" customHeight="1">
      <c r="A4" s="397"/>
      <c r="B4" s="397"/>
      <c r="C4" s="398"/>
      <c r="D4" s="366"/>
      <c r="F4" s="390"/>
      <c r="G4" s="391"/>
      <c r="H4" s="392"/>
      <c r="I4" s="219"/>
      <c r="J4" s="390"/>
      <c r="K4" s="391"/>
      <c r="L4" s="392"/>
      <c r="M4" s="219"/>
      <c r="N4" s="361"/>
      <c r="O4" s="362"/>
      <c r="P4" s="363"/>
      <c r="Q4" s="58"/>
      <c r="R4" s="361"/>
      <c r="S4" s="362"/>
      <c r="T4" s="363"/>
      <c r="U4" s="220"/>
      <c r="V4" s="390"/>
      <c r="W4" s="391"/>
      <c r="X4" s="392"/>
      <c r="Y4" s="58"/>
      <c r="Z4" s="390"/>
      <c r="AA4" s="391"/>
      <c r="AB4" s="392"/>
      <c r="AC4" s="220"/>
      <c r="AD4" s="390"/>
      <c r="AE4" s="391"/>
      <c r="AF4" s="392"/>
      <c r="AG4" s="58"/>
      <c r="AH4" s="390"/>
      <c r="AI4" s="391"/>
      <c r="AJ4" s="392"/>
      <c r="AK4" s="221"/>
      <c r="AL4" s="361"/>
      <c r="AM4" s="362"/>
      <c r="AN4" s="363"/>
      <c r="AO4" s="58"/>
      <c r="AP4" s="361"/>
      <c r="AQ4" s="362"/>
      <c r="AR4" s="363"/>
      <c r="AS4" s="221"/>
      <c r="AT4" s="361"/>
      <c r="AU4" s="362"/>
      <c r="AV4" s="363"/>
      <c r="AW4" s="58"/>
      <c r="AX4" s="361"/>
      <c r="AY4" s="362"/>
      <c r="AZ4" s="363"/>
      <c r="BA4" s="221"/>
      <c r="BB4" s="361"/>
      <c r="BC4" s="362"/>
      <c r="BD4" s="363"/>
      <c r="BE4" s="58"/>
      <c r="BF4" s="361"/>
      <c r="BG4" s="362"/>
      <c r="BH4" s="363"/>
      <c r="BI4" s="221"/>
      <c r="BJ4" s="361"/>
      <c r="BK4" s="362"/>
      <c r="BL4" s="363"/>
      <c r="BM4" s="58"/>
      <c r="BN4" s="361"/>
      <c r="BO4" s="362"/>
      <c r="BP4" s="363"/>
      <c r="BQ4" s="285" t="s">
        <v>123</v>
      </c>
      <c r="BR4" s="269"/>
      <c r="BS4" s="286" t="s">
        <v>124</v>
      </c>
    </row>
    <row r="5" spans="1:71" s="57" customFormat="1" ht="64" customHeight="1">
      <c r="A5" s="333" t="s">
        <v>62</v>
      </c>
      <c r="B5" s="334"/>
      <c r="C5" s="334"/>
      <c r="D5" s="66"/>
      <c r="F5" s="67" t="s">
        <v>63</v>
      </c>
      <c r="G5" s="68" t="s">
        <v>64</v>
      </c>
      <c r="H5" s="68" t="s">
        <v>60</v>
      </c>
      <c r="I5" s="287"/>
      <c r="J5" s="67" t="s">
        <v>63</v>
      </c>
      <c r="K5" s="68" t="s">
        <v>64</v>
      </c>
      <c r="L5" s="68" t="s">
        <v>60</v>
      </c>
      <c r="M5" s="227"/>
      <c r="N5" s="67" t="s">
        <v>63</v>
      </c>
      <c r="O5" s="68" t="s">
        <v>64</v>
      </c>
      <c r="P5" s="68" t="s">
        <v>60</v>
      </c>
      <c r="Q5" s="61"/>
      <c r="R5" s="67" t="s">
        <v>63</v>
      </c>
      <c r="S5" s="68" t="s">
        <v>64</v>
      </c>
      <c r="T5" s="68" t="s">
        <v>60</v>
      </c>
      <c r="U5" s="58"/>
      <c r="V5" s="67" t="s">
        <v>63</v>
      </c>
      <c r="W5" s="68" t="s">
        <v>64</v>
      </c>
      <c r="X5" s="68" t="s">
        <v>60</v>
      </c>
      <c r="Y5" s="61"/>
      <c r="Z5" s="67" t="s">
        <v>63</v>
      </c>
      <c r="AA5" s="68" t="s">
        <v>64</v>
      </c>
      <c r="AB5" s="68" t="s">
        <v>60</v>
      </c>
      <c r="AC5" s="58"/>
      <c r="AD5" s="67" t="s">
        <v>63</v>
      </c>
      <c r="AE5" s="68" t="s">
        <v>64</v>
      </c>
      <c r="AF5" s="68" t="s">
        <v>60</v>
      </c>
      <c r="AG5" s="61"/>
      <c r="AH5" s="67" t="s">
        <v>63</v>
      </c>
      <c r="AI5" s="68" t="s">
        <v>64</v>
      </c>
      <c r="AJ5" s="68" t="s">
        <v>60</v>
      </c>
      <c r="AL5" s="67" t="s">
        <v>63</v>
      </c>
      <c r="AM5" s="68" t="s">
        <v>64</v>
      </c>
      <c r="AN5" s="68" t="s">
        <v>60</v>
      </c>
      <c r="AO5" s="61"/>
      <c r="AP5" s="67" t="s">
        <v>63</v>
      </c>
      <c r="AQ5" s="68" t="s">
        <v>64</v>
      </c>
      <c r="AR5" s="68" t="s">
        <v>60</v>
      </c>
      <c r="AT5" s="67" t="s">
        <v>63</v>
      </c>
      <c r="AU5" s="68" t="s">
        <v>64</v>
      </c>
      <c r="AV5" s="68" t="s">
        <v>60</v>
      </c>
      <c r="AW5" s="61"/>
      <c r="AX5" s="67" t="s">
        <v>63</v>
      </c>
      <c r="AY5" s="68" t="s">
        <v>64</v>
      </c>
      <c r="AZ5" s="68" t="s">
        <v>60</v>
      </c>
      <c r="BB5" s="67" t="s">
        <v>63</v>
      </c>
      <c r="BC5" s="68" t="s">
        <v>64</v>
      </c>
      <c r="BD5" s="68" t="s">
        <v>60</v>
      </c>
      <c r="BE5" s="61"/>
      <c r="BF5" s="67" t="s">
        <v>63</v>
      </c>
      <c r="BG5" s="68" t="s">
        <v>64</v>
      </c>
      <c r="BH5" s="68" t="s">
        <v>60</v>
      </c>
      <c r="BJ5" s="67" t="s">
        <v>63</v>
      </c>
      <c r="BK5" s="68" t="s">
        <v>64</v>
      </c>
      <c r="BL5" s="68" t="s">
        <v>60</v>
      </c>
      <c r="BM5" s="61"/>
      <c r="BN5" s="67" t="s">
        <v>63</v>
      </c>
      <c r="BO5" s="68" t="s">
        <v>64</v>
      </c>
      <c r="BP5" s="68" t="s">
        <v>60</v>
      </c>
      <c r="BQ5" s="288"/>
      <c r="BS5" s="190"/>
    </row>
    <row r="6" spans="1:71" s="48" customFormat="1" ht="30" customHeight="1">
      <c r="A6" s="97" cm="1">
        <f t="array" ref="A6">ROW(A1)</f>
        <v>1</v>
      </c>
      <c r="D6" s="71" cm="1">
        <f t="array" ref="D6">SUM(G6,K6,O6,S6,W6,AA6,AE6,AI6,AM6,AQ6,AU6,AY6,BC6,BG6,BK6,BO6,BQ6)</f>
        <v>0</v>
      </c>
      <c r="F6" s="131"/>
      <c r="G6" s="109"/>
      <c r="H6" s="105"/>
      <c r="I6" s="289"/>
      <c r="J6" s="131"/>
      <c r="K6" s="109"/>
      <c r="L6" s="105"/>
      <c r="M6" s="231"/>
      <c r="N6" s="131"/>
      <c r="O6" s="109"/>
      <c r="P6" s="105"/>
      <c r="R6" s="127"/>
      <c r="S6" s="111"/>
      <c r="T6" s="105"/>
      <c r="U6" s="74"/>
      <c r="V6" s="108"/>
      <c r="W6" s="109"/>
      <c r="X6" s="105"/>
      <c r="Z6" s="108"/>
      <c r="AA6" s="109"/>
      <c r="AB6" s="105"/>
      <c r="AC6" s="74"/>
      <c r="AD6" s="103"/>
      <c r="AE6" s="109"/>
      <c r="AF6" s="105"/>
      <c r="AH6" s="103"/>
      <c r="AI6" s="109"/>
      <c r="AJ6" s="105"/>
      <c r="AL6" s="103"/>
      <c r="AM6" s="109"/>
      <c r="AN6" s="105"/>
      <c r="AP6" s="103"/>
      <c r="AQ6" s="109"/>
      <c r="AR6" s="105"/>
      <c r="AT6" s="103"/>
      <c r="AU6" s="109"/>
      <c r="AV6" s="105"/>
      <c r="AX6" s="103"/>
      <c r="AY6" s="109"/>
      <c r="AZ6" s="105"/>
      <c r="BB6" s="103"/>
      <c r="BC6" s="109"/>
      <c r="BD6" s="105"/>
      <c r="BF6" s="103"/>
      <c r="BG6" s="109"/>
      <c r="BH6" s="105"/>
      <c r="BJ6" s="103"/>
      <c r="BK6" s="109"/>
      <c r="BL6" s="105"/>
      <c r="BN6" s="103"/>
      <c r="BO6" s="109"/>
      <c r="BP6" s="105"/>
      <c r="BQ6" s="75" cm="1">
        <f t="array" ref="BQ6">SUM(H6,L6,P6,T6,X6,AB6,AF6,AJ6,AN6,AR6,AV6,AZ6,BD6,BH6,BL6,BP6)</f>
        <v>0</v>
      </c>
      <c r="BS6" s="192"/>
    </row>
    <row r="7" spans="1:71" s="48" customFormat="1" ht="30" customHeight="1">
      <c r="A7" s="97" cm="1">
        <f t="array" ref="A7">ROW(A2)</f>
        <v>2</v>
      </c>
      <c r="D7" s="71" cm="1">
        <f t="array" ref="D7">SUM(G7,K7,O7,S7,W7,AA7,AE7,AI7,AM7,AQ7,AU7,AY7,BC7,BG7,BK7,BO7,BQ7)</f>
        <v>0</v>
      </c>
      <c r="F7" s="98"/>
      <c r="G7" s="99"/>
      <c r="H7" s="101"/>
      <c r="I7" s="290"/>
      <c r="J7" s="291"/>
      <c r="K7" s="99"/>
      <c r="L7" s="101"/>
      <c r="M7" s="231"/>
      <c r="N7" s="98"/>
      <c r="O7" s="99"/>
      <c r="P7" s="100"/>
      <c r="R7" s="98"/>
      <c r="S7" s="99"/>
      <c r="T7" s="100"/>
      <c r="U7" s="292"/>
      <c r="V7" s="101"/>
      <c r="W7" s="99"/>
      <c r="X7" s="100"/>
      <c r="Z7" s="101"/>
      <c r="AA7" s="99"/>
      <c r="AB7" s="100"/>
      <c r="AC7" s="292"/>
      <c r="AD7" s="98"/>
      <c r="AE7" s="99"/>
      <c r="AF7" s="100"/>
      <c r="AH7" s="98"/>
      <c r="AI7" s="99"/>
      <c r="AJ7" s="100"/>
      <c r="AL7" s="98"/>
      <c r="AM7" s="99"/>
      <c r="AN7" s="100"/>
      <c r="AP7" s="98"/>
      <c r="AQ7" s="99"/>
      <c r="AR7" s="100"/>
      <c r="AT7" s="98"/>
      <c r="AU7" s="99"/>
      <c r="AV7" s="100"/>
      <c r="AX7" s="98"/>
      <c r="AY7" s="99"/>
      <c r="AZ7" s="100"/>
      <c r="BB7" s="98"/>
      <c r="BC7" s="99"/>
      <c r="BD7" s="100"/>
      <c r="BF7" s="98"/>
      <c r="BG7" s="99"/>
      <c r="BH7" s="100"/>
      <c r="BJ7" s="98"/>
      <c r="BK7" s="99"/>
      <c r="BL7" s="100"/>
      <c r="BN7" s="98"/>
      <c r="BO7" s="99"/>
      <c r="BP7" s="100"/>
      <c r="BQ7" s="75" cm="1">
        <f t="array" ref="BQ7">SUM(H7,L7,P7,T7,X7,AB7,AF7,AJ7,AN7,AR7,AV7,AZ7,BD7,BH7,BL7,BP7)</f>
        <v>0</v>
      </c>
      <c r="BS7" s="192"/>
    </row>
    <row r="8" spans="1:71" s="76" customFormat="1" ht="30" customHeight="1">
      <c r="A8" s="335" t="s">
        <v>69</v>
      </c>
      <c r="B8" s="336"/>
      <c r="C8" s="337"/>
      <c r="D8" s="71" cm="1">
        <f t="array" ref="D8">SUM(D6:D7)</f>
        <v>0</v>
      </c>
      <c r="E8" s="77"/>
      <c r="F8" s="78"/>
      <c r="G8" s="79" cm="1">
        <f t="array" ref="G8">SUM(G6:G7)</f>
        <v>0</v>
      </c>
      <c r="H8" s="79" cm="1">
        <f t="array" ref="H8">SUM(H6:H7)</f>
        <v>0</v>
      </c>
      <c r="I8" s="79"/>
      <c r="J8" s="79"/>
      <c r="K8" s="79" cm="1">
        <f t="array" ref="K8">SUM(K6:K7)</f>
        <v>0</v>
      </c>
      <c r="L8" s="79" cm="1">
        <f t="array" ref="L8">SUM(L6:L7)</f>
        <v>0</v>
      </c>
      <c r="N8" s="78"/>
      <c r="O8" s="79" cm="1">
        <f t="array" ref="O8">SUM(O6:O7)</f>
        <v>0</v>
      </c>
      <c r="P8" s="80" cm="1">
        <f t="array" ref="P8">SUM(P6:P7)</f>
        <v>0</v>
      </c>
      <c r="Q8" s="82"/>
      <c r="R8" s="78"/>
      <c r="S8" s="79" cm="1">
        <f t="array" ref="S8">SUM(S6:S7)</f>
        <v>0</v>
      </c>
      <c r="T8" s="80" cm="1">
        <f t="array" ref="T8">SUM(T6:T7)</f>
        <v>0</v>
      </c>
      <c r="U8" s="82"/>
      <c r="V8" s="81"/>
      <c r="W8" s="79" cm="1">
        <f t="array" ref="W8">SUM(W6:W7)</f>
        <v>0</v>
      </c>
      <c r="X8" s="80" cm="1">
        <f t="array" ref="X8">SUM(X6:X7)</f>
        <v>0</v>
      </c>
      <c r="Y8" s="82"/>
      <c r="Z8" s="81"/>
      <c r="AA8" s="79" cm="1">
        <f t="array" ref="AA8">SUM(AA6:AA7)</f>
        <v>0</v>
      </c>
      <c r="AB8" s="80" cm="1">
        <f t="array" ref="AB8">SUM(AB6:AB7)</f>
        <v>0</v>
      </c>
      <c r="AC8" s="82"/>
      <c r="AD8" s="78"/>
      <c r="AE8" s="79" cm="1">
        <f t="array" ref="AE8">SUM(AE6:AE7)</f>
        <v>0</v>
      </c>
      <c r="AF8" s="80" cm="1">
        <f t="array" ref="AF8">SUM(AF6:AF7)</f>
        <v>0</v>
      </c>
      <c r="AG8" s="82"/>
      <c r="AH8" s="78"/>
      <c r="AI8" s="79" cm="1">
        <f t="array" ref="AI8">SUM(AI6:AI7)</f>
        <v>0</v>
      </c>
      <c r="AJ8" s="80" cm="1">
        <f t="array" ref="AJ8">SUM(AJ6:AJ7)</f>
        <v>0</v>
      </c>
      <c r="AK8" s="77"/>
      <c r="AL8" s="78"/>
      <c r="AM8" s="79" cm="1">
        <f t="array" ref="AM8">SUM(AM6:AM7)</f>
        <v>0</v>
      </c>
      <c r="AN8" s="80" cm="1">
        <f t="array" ref="AN8">SUM(AN6:AN7)</f>
        <v>0</v>
      </c>
      <c r="AO8" s="82"/>
      <c r="AP8" s="78"/>
      <c r="AQ8" s="79" cm="1">
        <f t="array" ref="AQ8">SUM(AQ6:AQ7)</f>
        <v>0</v>
      </c>
      <c r="AR8" s="80" cm="1">
        <f t="array" ref="AR8">SUM(AR6:AR7)</f>
        <v>0</v>
      </c>
      <c r="AS8" s="77"/>
      <c r="AT8" s="78"/>
      <c r="AU8" s="79" cm="1">
        <f t="array" ref="AU8">SUM(AU6:AU7)</f>
        <v>0</v>
      </c>
      <c r="AV8" s="80" cm="1">
        <f t="array" ref="AV8">SUM(AV6:AV7)</f>
        <v>0</v>
      </c>
      <c r="AW8" s="82"/>
      <c r="AX8" s="78"/>
      <c r="AY8" s="79" cm="1">
        <f t="array" ref="AY8">SUM(AY6:AY7)</f>
        <v>0</v>
      </c>
      <c r="AZ8" s="80" cm="1">
        <f t="array" ref="AZ8">SUM(AZ6:AZ7)</f>
        <v>0</v>
      </c>
      <c r="BA8" s="77"/>
      <c r="BB8" s="78"/>
      <c r="BC8" s="79" cm="1">
        <f t="array" ref="BC8">SUM(BC6:BC7)</f>
        <v>0</v>
      </c>
      <c r="BD8" s="80" cm="1">
        <f t="array" ref="BD8">SUM(BD6:BD7)</f>
        <v>0</v>
      </c>
      <c r="BE8" s="82"/>
      <c r="BF8" s="78"/>
      <c r="BG8" s="79" cm="1">
        <f t="array" ref="BG8">SUM(BG6:BG7)</f>
        <v>0</v>
      </c>
      <c r="BH8" s="80" cm="1">
        <f t="array" ref="BH8">SUM(BH6:BH7)</f>
        <v>0</v>
      </c>
      <c r="BI8" s="77"/>
      <c r="BJ8" s="78"/>
      <c r="BK8" s="79" cm="1">
        <f t="array" ref="BK8">SUM(BK6:BK7)</f>
        <v>0</v>
      </c>
      <c r="BL8" s="80" cm="1">
        <f t="array" ref="BL8">SUM(BL6:BL7)</f>
        <v>0</v>
      </c>
      <c r="BM8" s="82"/>
      <c r="BN8" s="78"/>
      <c r="BO8" s="79" cm="1">
        <f t="array" ref="BO8">SUM(BO6:BO7)</f>
        <v>0</v>
      </c>
      <c r="BP8" s="80" cm="1">
        <f t="array" ref="BP8">SUM(BP6:BP7)</f>
        <v>0</v>
      </c>
      <c r="BQ8" s="293" cm="1">
        <f t="array" ref="BQ8">SUM(H8,L8,P8,T8,X8,AB8,AF8,AJ8,AN8,AR8,AV8,AZ8,BD8,BH8,BL8,BP8)</f>
        <v>0</v>
      </c>
      <c r="BR8" s="162"/>
      <c r="BS8" s="192"/>
    </row>
    <row r="9" spans="1:71" s="42" customFormat="1" ht="30" customHeight="1">
      <c r="A9" s="85"/>
      <c r="D9" s="71"/>
      <c r="E9" s="86"/>
      <c r="F9" s="87"/>
      <c r="G9" s="88"/>
      <c r="H9" s="89"/>
      <c r="I9" s="263"/>
      <c r="J9" s="87"/>
      <c r="K9" s="88"/>
      <c r="L9" s="89"/>
      <c r="M9" s="242"/>
      <c r="N9" s="87"/>
      <c r="O9" s="88"/>
      <c r="P9" s="89"/>
      <c r="Q9" s="93"/>
      <c r="R9" s="87"/>
      <c r="S9" s="88"/>
      <c r="T9" s="89"/>
      <c r="U9" s="94"/>
      <c r="V9" s="92"/>
      <c r="W9" s="88"/>
      <c r="X9" s="89"/>
      <c r="Y9" s="93"/>
      <c r="Z9" s="92"/>
      <c r="AA9" s="88"/>
      <c r="AB9" s="89"/>
      <c r="AC9" s="94"/>
      <c r="AD9" s="87"/>
      <c r="AE9" s="88"/>
      <c r="AF9" s="89"/>
      <c r="AG9" s="93"/>
      <c r="AH9" s="87"/>
      <c r="AI9" s="88"/>
      <c r="AJ9" s="89"/>
      <c r="AK9" s="145"/>
      <c r="AL9" s="87"/>
      <c r="AM9" s="88"/>
      <c r="AN9" s="89"/>
      <c r="AO9" s="93"/>
      <c r="AP9" s="87"/>
      <c r="AQ9" s="88"/>
      <c r="AR9" s="89"/>
      <c r="AS9" s="145"/>
      <c r="AT9" s="87"/>
      <c r="AU9" s="88"/>
      <c r="AV9" s="89"/>
      <c r="AW9" s="93"/>
      <c r="AX9" s="87"/>
      <c r="AY9" s="88"/>
      <c r="AZ9" s="89"/>
      <c r="BA9" s="145"/>
      <c r="BB9" s="87"/>
      <c r="BC9" s="88"/>
      <c r="BD9" s="89"/>
      <c r="BE9" s="93"/>
      <c r="BF9" s="87"/>
      <c r="BG9" s="88"/>
      <c r="BH9" s="89"/>
      <c r="BI9" s="145"/>
      <c r="BJ9" s="87"/>
      <c r="BK9" s="88"/>
      <c r="BL9" s="89"/>
      <c r="BM9" s="93"/>
      <c r="BN9" s="87"/>
      <c r="BO9" s="88"/>
      <c r="BP9" s="89"/>
      <c r="BQ9" s="243" cm="1">
        <f t="array" ref="BQ9">SUM(H9,L9,P9,T9,X9,AB9,AF9,AJ9,AN9,AR9,AV9,AZ9,BD9,BH9,BL9,BP9)</f>
        <v>0</v>
      </c>
      <c r="BR9" s="145"/>
      <c r="BS9" s="192"/>
    </row>
    <row r="10" spans="1:71" s="57" customFormat="1" ht="64" customHeight="1">
      <c r="A10" s="333" t="s">
        <v>125</v>
      </c>
      <c r="B10" s="334"/>
      <c r="C10" s="334"/>
      <c r="D10" s="71"/>
      <c r="F10" s="67" t="s">
        <v>71</v>
      </c>
      <c r="G10" s="68" t="s">
        <v>64</v>
      </c>
      <c r="H10" s="68" t="s">
        <v>60</v>
      </c>
      <c r="I10" s="227"/>
      <c r="J10" s="67" t="s">
        <v>71</v>
      </c>
      <c r="K10" s="68" t="s">
        <v>64</v>
      </c>
      <c r="L10" s="68" t="s">
        <v>60</v>
      </c>
      <c r="M10" s="227"/>
      <c r="N10" s="67" t="s">
        <v>71</v>
      </c>
      <c r="O10" s="68" t="s">
        <v>64</v>
      </c>
      <c r="P10" s="68" t="s">
        <v>60</v>
      </c>
      <c r="Q10" s="61"/>
      <c r="R10" s="67" t="s">
        <v>71</v>
      </c>
      <c r="S10" s="68" t="s">
        <v>64</v>
      </c>
      <c r="T10" s="68" t="s">
        <v>60</v>
      </c>
      <c r="U10" s="58"/>
      <c r="V10" s="67" t="s">
        <v>71</v>
      </c>
      <c r="W10" s="68" t="s">
        <v>64</v>
      </c>
      <c r="X10" s="68" t="s">
        <v>60</v>
      </c>
      <c r="Y10" s="61"/>
      <c r="Z10" s="67" t="s">
        <v>71</v>
      </c>
      <c r="AA10" s="68" t="s">
        <v>64</v>
      </c>
      <c r="AB10" s="68" t="s">
        <v>60</v>
      </c>
      <c r="AC10" s="58"/>
      <c r="AD10" s="67" t="s">
        <v>71</v>
      </c>
      <c r="AE10" s="68" t="s">
        <v>64</v>
      </c>
      <c r="AF10" s="68" t="s">
        <v>60</v>
      </c>
      <c r="AG10" s="61"/>
      <c r="AH10" s="67" t="s">
        <v>71</v>
      </c>
      <c r="AI10" s="68" t="s">
        <v>64</v>
      </c>
      <c r="AJ10" s="68" t="s">
        <v>60</v>
      </c>
      <c r="AL10" s="67" t="s">
        <v>71</v>
      </c>
      <c r="AM10" s="68" t="s">
        <v>64</v>
      </c>
      <c r="AN10" s="68" t="s">
        <v>60</v>
      </c>
      <c r="AO10" s="61"/>
      <c r="AP10" s="67" t="s">
        <v>71</v>
      </c>
      <c r="AQ10" s="68" t="s">
        <v>64</v>
      </c>
      <c r="AR10" s="68" t="s">
        <v>60</v>
      </c>
      <c r="AT10" s="67" t="s">
        <v>71</v>
      </c>
      <c r="AU10" s="68" t="s">
        <v>64</v>
      </c>
      <c r="AV10" s="68" t="s">
        <v>60</v>
      </c>
      <c r="AW10" s="61"/>
      <c r="AX10" s="67" t="s">
        <v>71</v>
      </c>
      <c r="AY10" s="68" t="s">
        <v>64</v>
      </c>
      <c r="AZ10" s="68" t="s">
        <v>60</v>
      </c>
      <c r="BB10" s="67" t="s">
        <v>71</v>
      </c>
      <c r="BC10" s="68" t="s">
        <v>64</v>
      </c>
      <c r="BD10" s="68" t="s">
        <v>60</v>
      </c>
      <c r="BE10" s="61"/>
      <c r="BF10" s="67" t="s">
        <v>71</v>
      </c>
      <c r="BG10" s="68" t="s">
        <v>64</v>
      </c>
      <c r="BH10" s="68" t="s">
        <v>60</v>
      </c>
      <c r="BJ10" s="67" t="s">
        <v>71</v>
      </c>
      <c r="BK10" s="68" t="s">
        <v>64</v>
      </c>
      <c r="BL10" s="68" t="s">
        <v>60</v>
      </c>
      <c r="BM10" s="61"/>
      <c r="BN10" s="67" t="s">
        <v>71</v>
      </c>
      <c r="BO10" s="68" t="s">
        <v>64</v>
      </c>
      <c r="BP10" s="68" t="s">
        <v>60</v>
      </c>
      <c r="BQ10" s="293" cm="1">
        <f t="array" ref="BQ10">SUM(H10,L10,P10,T10,X10,AB10,AF10,AJ10,AN10,AR10,AV10,AZ10,BD10,BH10,BL10,BP10)</f>
        <v>0</v>
      </c>
      <c r="BS10" s="192"/>
    </row>
    <row r="11" spans="1:71" s="406" customFormat="1" ht="30" customHeight="1">
      <c r="A11" s="403" cm="1">
        <f t="array" ref="A11">ROW(A1)</f>
        <v>1</v>
      </c>
      <c r="B11" s="404" t="s">
        <v>126</v>
      </c>
      <c r="C11" s="404" t="s">
        <v>127</v>
      </c>
      <c r="D11" s="405" cm="1">
        <f t="array" ref="D11">SUM(G11,K11,O11,S11,W11,AA11,AE11,AI11,AM11,AQ11,AU11,AY11,BC11,BG11,BK11,BO11,BQ11)</f>
        <v>12</v>
      </c>
      <c r="F11" s="425">
        <v>5.87</v>
      </c>
      <c r="G11" s="423">
        <v>10</v>
      </c>
      <c r="H11" s="422">
        <v>1</v>
      </c>
      <c r="I11" s="447"/>
      <c r="J11" s="430" t="s">
        <v>128</v>
      </c>
      <c r="K11" s="423">
        <v>0</v>
      </c>
      <c r="L11" s="422">
        <v>1</v>
      </c>
      <c r="M11" s="447"/>
      <c r="N11" s="427"/>
      <c r="O11" s="423"/>
      <c r="P11" s="424"/>
      <c r="R11" s="427"/>
      <c r="S11" s="423"/>
      <c r="T11" s="424"/>
      <c r="U11" s="448"/>
      <c r="V11" s="426"/>
      <c r="W11" s="423"/>
      <c r="X11" s="424"/>
      <c r="Z11" s="426"/>
      <c r="AA11" s="423"/>
      <c r="AB11" s="424"/>
      <c r="AC11" s="448"/>
      <c r="AD11" s="425"/>
      <c r="AE11" s="423"/>
      <c r="AF11" s="424"/>
      <c r="AH11" s="426"/>
      <c r="AI11" s="423"/>
      <c r="AJ11" s="424"/>
      <c r="AL11" s="426"/>
      <c r="AM11" s="423"/>
      <c r="AN11" s="424"/>
      <c r="AP11" s="426"/>
      <c r="AQ11" s="423"/>
      <c r="AR11" s="424"/>
      <c r="AT11" s="426"/>
      <c r="AU11" s="423"/>
      <c r="AV11" s="424"/>
      <c r="AX11" s="426"/>
      <c r="AY11" s="423"/>
      <c r="AZ11" s="424"/>
      <c r="BB11" s="425"/>
      <c r="BC11" s="423"/>
      <c r="BD11" s="424"/>
      <c r="BF11" s="425"/>
      <c r="BG11" s="423"/>
      <c r="BH11" s="424"/>
      <c r="BJ11" s="425"/>
      <c r="BK11" s="423"/>
      <c r="BL11" s="424"/>
      <c r="BN11" s="425"/>
      <c r="BO11" s="423"/>
      <c r="BP11" s="424"/>
      <c r="BQ11" s="415" cm="1">
        <f t="array" ref="BQ11">SUM(H11,L11,P11,T11,X11,AB11,AF11,AJ11,AN11,AR11,AV11,AZ11,BD11,BH11,BL11,BP11)</f>
        <v>2</v>
      </c>
      <c r="BS11" s="449" cm="1">
        <f t="array" ref="BS11">AVERAGE(F11,J11,N11,R11,V11,Z11,AD11,AH11,AL11,AP11,AT11,AX11,BB11,BF11,BJ11,BN11)</f>
        <v>5.87</v>
      </c>
    </row>
    <row r="12" spans="1:71" s="406" customFormat="1" ht="30" customHeight="1">
      <c r="A12" s="403" cm="1">
        <f t="array" ref="A12">ROW(A2)</f>
        <v>2</v>
      </c>
      <c r="B12" s="404" t="s">
        <v>129</v>
      </c>
      <c r="C12" s="404" t="s">
        <v>81</v>
      </c>
      <c r="D12" s="405" cm="1">
        <f t="array" ref="D12">SUM(G12,K12,O12,S12,W12,AA12,AE12,AI12,AM12,AQ12,AU12,AY12,BC12,BG12,BK12,BO12,BQ12)</f>
        <v>2</v>
      </c>
      <c r="F12" s="407">
        <v>0</v>
      </c>
      <c r="G12" s="408">
        <v>0</v>
      </c>
      <c r="H12" s="409">
        <v>1</v>
      </c>
      <c r="I12" s="447"/>
      <c r="J12" s="412">
        <v>0</v>
      </c>
      <c r="K12" s="408">
        <v>0</v>
      </c>
      <c r="L12" s="409">
        <v>1</v>
      </c>
      <c r="M12" s="447"/>
      <c r="N12" s="407"/>
      <c r="O12" s="408"/>
      <c r="P12" s="409"/>
      <c r="R12" s="407"/>
      <c r="S12" s="408"/>
      <c r="T12" s="409"/>
      <c r="U12" s="413"/>
      <c r="V12" s="412"/>
      <c r="W12" s="408"/>
      <c r="X12" s="409"/>
      <c r="Z12" s="412"/>
      <c r="AA12" s="408"/>
      <c r="AB12" s="409"/>
      <c r="AC12" s="413"/>
      <c r="AD12" s="407"/>
      <c r="AE12" s="408"/>
      <c r="AF12" s="409"/>
      <c r="AH12" s="412"/>
      <c r="AI12" s="408"/>
      <c r="AJ12" s="409"/>
      <c r="AL12" s="412"/>
      <c r="AM12" s="408"/>
      <c r="AN12" s="409"/>
      <c r="AP12" s="412"/>
      <c r="AQ12" s="408"/>
      <c r="AR12" s="409"/>
      <c r="AT12" s="412"/>
      <c r="AU12" s="408"/>
      <c r="AV12" s="409"/>
      <c r="AX12" s="412"/>
      <c r="AY12" s="408"/>
      <c r="AZ12" s="409"/>
      <c r="BB12" s="407"/>
      <c r="BC12" s="408"/>
      <c r="BD12" s="409"/>
      <c r="BF12" s="407"/>
      <c r="BG12" s="408"/>
      <c r="BH12" s="409"/>
      <c r="BJ12" s="407"/>
      <c r="BK12" s="408"/>
      <c r="BL12" s="409"/>
      <c r="BN12" s="407"/>
      <c r="BO12" s="408"/>
      <c r="BP12" s="409"/>
      <c r="BQ12" s="415" cm="1">
        <f t="array" ref="BQ12">SUM(H12,L12,P12,T12,X12,AB12,AF12,AJ12,AN12,AR12,AV12,AZ12,BD12,BH12,BL12,BP12)</f>
        <v>2</v>
      </c>
      <c r="BS12" s="449" cm="1">
        <f t="array" ref="BS12">AVERAGE(F12,J12,N12,R12,V12,Z12,AD12,AH12,AL12,AP12,AT12,AX12,BB12,BF12,BJ12,BN12)</f>
        <v>0</v>
      </c>
    </row>
    <row r="13" spans="1:71" s="406" customFormat="1" ht="30" customHeight="1">
      <c r="A13" s="403" cm="1">
        <f t="array" ref="A13">ROW(A3)</f>
        <v>3</v>
      </c>
      <c r="B13" s="404" t="s">
        <v>130</v>
      </c>
      <c r="C13" s="404" t="s">
        <v>131</v>
      </c>
      <c r="D13" s="405" cm="1">
        <f t="array" ref="D13">SUM(G13,K13,O13,S13,W13,AA13,AE13,AI13,AM13,AQ13,AU13,AY13,BC13,BG13,BK13,BO13,BQ13)</f>
        <v>2</v>
      </c>
      <c r="F13" s="425">
        <v>0</v>
      </c>
      <c r="G13" s="423">
        <v>0</v>
      </c>
      <c r="H13" s="422">
        <v>1</v>
      </c>
      <c r="I13" s="447"/>
      <c r="J13" s="430" t="s">
        <v>128</v>
      </c>
      <c r="K13" s="423">
        <v>0</v>
      </c>
      <c r="L13" s="422">
        <v>1</v>
      </c>
      <c r="M13" s="447"/>
      <c r="N13" s="427"/>
      <c r="O13" s="423"/>
      <c r="P13" s="424"/>
      <c r="R13" s="427"/>
      <c r="S13" s="423"/>
      <c r="T13" s="424"/>
      <c r="U13" s="448"/>
      <c r="V13" s="426"/>
      <c r="W13" s="423"/>
      <c r="X13" s="424"/>
      <c r="Z13" s="426"/>
      <c r="AA13" s="423"/>
      <c r="AB13" s="424"/>
      <c r="AC13" s="448"/>
      <c r="AD13" s="425"/>
      <c r="AE13" s="423"/>
      <c r="AF13" s="424"/>
      <c r="AH13" s="426"/>
      <c r="AI13" s="423"/>
      <c r="AJ13" s="424"/>
      <c r="AL13" s="426"/>
      <c r="AM13" s="423"/>
      <c r="AN13" s="424"/>
      <c r="AP13" s="426"/>
      <c r="AQ13" s="423"/>
      <c r="AR13" s="424"/>
      <c r="AT13" s="412"/>
      <c r="AU13" s="408"/>
      <c r="AV13" s="409"/>
      <c r="AX13" s="412"/>
      <c r="AY13" s="408"/>
      <c r="AZ13" s="409"/>
      <c r="BB13" s="425"/>
      <c r="BC13" s="423"/>
      <c r="BD13" s="424"/>
      <c r="BF13" s="425"/>
      <c r="BG13" s="423"/>
      <c r="BH13" s="424"/>
      <c r="BJ13" s="425"/>
      <c r="BK13" s="423"/>
      <c r="BL13" s="424"/>
      <c r="BN13" s="425"/>
      <c r="BO13" s="423"/>
      <c r="BP13" s="424"/>
      <c r="BQ13" s="415" cm="1">
        <f t="array" ref="BQ13">SUM(H13,L13,P13,T13,X13,AB13,AF13,AJ13,AN13,AR13,AV13,AZ13,BD13,BH13,BL13,BP13)</f>
        <v>2</v>
      </c>
      <c r="BS13" s="449" cm="1">
        <f t="array" ref="BS13">AVERAGE(F13,J13,N13,R13,V13,Z13,AD13,AH13,AL13,AP13,AT13,AX13,BB13,BF13,BJ13,BN13)</f>
        <v>0</v>
      </c>
    </row>
    <row r="14" spans="1:71" s="406" customFormat="1" ht="30" customHeight="1">
      <c r="A14" s="403" cm="1">
        <f t="array" ref="A14">ROW(A4)</f>
        <v>4</v>
      </c>
      <c r="B14" s="404" t="s">
        <v>132</v>
      </c>
      <c r="C14" s="404" t="s">
        <v>66</v>
      </c>
      <c r="D14" s="405" cm="1">
        <f t="array" ref="D14">SUM(G14,K14,O14,S14,W14,AA14,AE14,AI14,AM14,AQ14,AU14,AY14,BC14,BG14,BK14,BO14,BQ14)</f>
        <v>2</v>
      </c>
      <c r="F14" s="425">
        <v>0</v>
      </c>
      <c r="G14" s="423">
        <v>0</v>
      </c>
      <c r="H14" s="422">
        <v>1</v>
      </c>
      <c r="I14" s="447"/>
      <c r="J14" s="430" t="s">
        <v>128</v>
      </c>
      <c r="K14" s="423">
        <v>0</v>
      </c>
      <c r="L14" s="422">
        <v>1</v>
      </c>
      <c r="M14" s="447"/>
      <c r="N14" s="425"/>
      <c r="O14" s="423"/>
      <c r="P14" s="424"/>
      <c r="R14" s="425"/>
      <c r="S14" s="423"/>
      <c r="T14" s="424"/>
      <c r="U14" s="448"/>
      <c r="V14" s="426"/>
      <c r="W14" s="423"/>
      <c r="X14" s="424"/>
      <c r="Z14" s="426"/>
      <c r="AA14" s="423"/>
      <c r="AB14" s="424"/>
      <c r="AC14" s="448"/>
      <c r="AD14" s="425"/>
      <c r="AE14" s="423"/>
      <c r="AF14" s="424"/>
      <c r="AH14" s="426"/>
      <c r="AI14" s="423"/>
      <c r="AJ14" s="424"/>
      <c r="AL14" s="426"/>
      <c r="AM14" s="423"/>
      <c r="AN14" s="424"/>
      <c r="AP14" s="425"/>
      <c r="AQ14" s="423"/>
      <c r="AR14" s="424"/>
      <c r="AT14" s="426"/>
      <c r="AU14" s="423"/>
      <c r="AV14" s="424"/>
      <c r="AX14" s="426"/>
      <c r="AY14" s="423"/>
      <c r="AZ14" s="424"/>
      <c r="BB14" s="425"/>
      <c r="BC14" s="423"/>
      <c r="BD14" s="424"/>
      <c r="BF14" s="425"/>
      <c r="BG14" s="423"/>
      <c r="BH14" s="424"/>
      <c r="BJ14" s="425"/>
      <c r="BK14" s="423"/>
      <c r="BL14" s="424"/>
      <c r="BN14" s="425"/>
      <c r="BO14" s="423"/>
      <c r="BP14" s="424"/>
      <c r="BQ14" s="415" cm="1">
        <f t="array" ref="BQ14">SUM(H14,L14,P14,T14,X14,AB14,AF14,AJ14,AN14,AR14,AV14,AZ14,BD14,BH14,BL14,BP14)</f>
        <v>2</v>
      </c>
      <c r="BS14" s="449" cm="1">
        <f t="array" ref="BS14">AVERAGE(F14,J14,N14,R14,V14,Z14,AD14,AH14,AL14,AP14,AT14,AX14,BB14,BF14,BJ14,BN14)</f>
        <v>0</v>
      </c>
    </row>
    <row r="15" spans="1:71" s="406" customFormat="1" ht="30" customHeight="1">
      <c r="A15" s="403" cm="1">
        <f t="array" ref="A15">ROW(A5)</f>
        <v>5</v>
      </c>
      <c r="B15" s="404" t="s">
        <v>133</v>
      </c>
      <c r="C15" s="404" t="s">
        <v>134</v>
      </c>
      <c r="D15" s="405" cm="1">
        <f t="array" ref="D15">SUM(G15,K15,O15,S15,W15,AA15,AE15,AI15,AM15,AQ15,AU15,AY15,BC15,BG15,BK15,BO15,BQ15)</f>
        <v>2</v>
      </c>
      <c r="F15" s="425">
        <v>0</v>
      </c>
      <c r="G15" s="423">
        <v>0</v>
      </c>
      <c r="H15" s="422">
        <v>1</v>
      </c>
      <c r="I15" s="447"/>
      <c r="J15" s="430" t="s">
        <v>128</v>
      </c>
      <c r="K15" s="423">
        <v>0</v>
      </c>
      <c r="L15" s="422">
        <v>1</v>
      </c>
      <c r="M15" s="447"/>
      <c r="N15" s="427"/>
      <c r="O15" s="423"/>
      <c r="P15" s="424"/>
      <c r="R15" s="425"/>
      <c r="S15" s="423"/>
      <c r="T15" s="424"/>
      <c r="U15" s="448"/>
      <c r="V15" s="426"/>
      <c r="W15" s="423"/>
      <c r="X15" s="424"/>
      <c r="Z15" s="426"/>
      <c r="AA15" s="423"/>
      <c r="AB15" s="424"/>
      <c r="AC15" s="448"/>
      <c r="AD15" s="425"/>
      <c r="AE15" s="423"/>
      <c r="AF15" s="424"/>
      <c r="AH15" s="426"/>
      <c r="AI15" s="423"/>
      <c r="AJ15" s="424"/>
      <c r="AL15" s="426"/>
      <c r="AM15" s="423"/>
      <c r="AN15" s="424"/>
      <c r="AP15" s="426"/>
      <c r="AQ15" s="423"/>
      <c r="AR15" s="424"/>
      <c r="AT15" s="412"/>
      <c r="AU15" s="408"/>
      <c r="AV15" s="409"/>
      <c r="AX15" s="412"/>
      <c r="AY15" s="408"/>
      <c r="AZ15" s="409"/>
      <c r="BB15" s="425"/>
      <c r="BC15" s="423"/>
      <c r="BD15" s="424"/>
      <c r="BF15" s="425"/>
      <c r="BG15" s="423"/>
      <c r="BH15" s="424"/>
      <c r="BJ15" s="425"/>
      <c r="BK15" s="423"/>
      <c r="BL15" s="424"/>
      <c r="BN15" s="425"/>
      <c r="BO15" s="423"/>
      <c r="BP15" s="424"/>
      <c r="BQ15" s="415" cm="1">
        <f t="array" ref="BQ15">SUM(H15,L15,P15,T15,X15,AB15,AF15,AJ15,AN15,AR15,AV15,AZ15,BD15,BH15,BL15,BP15)</f>
        <v>2</v>
      </c>
      <c r="BS15" s="449" cm="1">
        <f t="array" ref="BS15">AVERAGE(F15,J15,N15,R15,V15,Z15,AD15,AH15,AL15,AP15,AT15,AX15,BB15,BF15,BJ15,BN15)</f>
        <v>0</v>
      </c>
    </row>
    <row r="16" spans="1:71" s="406" customFormat="1" ht="30" customHeight="1">
      <c r="A16" s="403" cm="1">
        <f t="array" ref="A16">ROW(A6)</f>
        <v>6</v>
      </c>
      <c r="B16" s="404" t="s">
        <v>135</v>
      </c>
      <c r="C16" s="404" t="s">
        <v>131</v>
      </c>
      <c r="D16" s="405" cm="1">
        <f t="array" ref="D16">SUM(G16,K16,O16,S16,W16,AA16,AE16,AI16,AM16,AQ16,AU16,AY16,BC16,BG16,BK16,BO16,BQ16)</f>
        <v>2</v>
      </c>
      <c r="F16" s="425">
        <v>0</v>
      </c>
      <c r="G16" s="423">
        <v>0</v>
      </c>
      <c r="H16" s="422">
        <v>1</v>
      </c>
      <c r="I16" s="447"/>
      <c r="J16" s="430" t="s">
        <v>128</v>
      </c>
      <c r="K16" s="423">
        <v>0</v>
      </c>
      <c r="L16" s="422">
        <v>1</v>
      </c>
      <c r="M16" s="447"/>
      <c r="N16" s="425"/>
      <c r="O16" s="423"/>
      <c r="P16" s="424"/>
      <c r="R16" s="425"/>
      <c r="S16" s="423"/>
      <c r="T16" s="424"/>
      <c r="U16" s="448"/>
      <c r="V16" s="426"/>
      <c r="W16" s="423"/>
      <c r="X16" s="424"/>
      <c r="Z16" s="426"/>
      <c r="AA16" s="423"/>
      <c r="AB16" s="424"/>
      <c r="AC16" s="448"/>
      <c r="AD16" s="425"/>
      <c r="AE16" s="423"/>
      <c r="AF16" s="424"/>
      <c r="AH16" s="426"/>
      <c r="AI16" s="423"/>
      <c r="AJ16" s="424"/>
      <c r="AL16" s="426"/>
      <c r="AM16" s="423"/>
      <c r="AN16" s="424"/>
      <c r="AP16" s="425"/>
      <c r="AQ16" s="423"/>
      <c r="AR16" s="424"/>
      <c r="AT16" s="412"/>
      <c r="AU16" s="408"/>
      <c r="AV16" s="409"/>
      <c r="AX16" s="426"/>
      <c r="AY16" s="423"/>
      <c r="AZ16" s="424"/>
      <c r="BB16" s="425"/>
      <c r="BC16" s="423"/>
      <c r="BD16" s="424"/>
      <c r="BF16" s="425"/>
      <c r="BG16" s="423"/>
      <c r="BH16" s="424"/>
      <c r="BJ16" s="425"/>
      <c r="BK16" s="423"/>
      <c r="BL16" s="424"/>
      <c r="BN16" s="425"/>
      <c r="BO16" s="423"/>
      <c r="BP16" s="424"/>
      <c r="BQ16" s="415" cm="1">
        <f t="array" ref="BQ16">SUM(H16,L16,P16,T16,X16,AB16,AF16,AJ16,AN16,AR16,AV16,AZ16,BD16,BH16,BL16,BP16)</f>
        <v>2</v>
      </c>
      <c r="BS16" s="449" cm="1">
        <f t="array" ref="BS16">AVERAGE(F16,J16,N16,R16,V16,Z16,AD16,AH16,AL16,AP16,AT16,AX16,BB16,BF16,BJ16,BN16)</f>
        <v>0</v>
      </c>
    </row>
    <row r="17" spans="1:71" s="406" customFormat="1" ht="30" customHeight="1">
      <c r="A17" s="403" cm="1">
        <f t="array" ref="A17">ROW(A7)</f>
        <v>7</v>
      </c>
      <c r="B17" s="404" t="s">
        <v>136</v>
      </c>
      <c r="C17" s="404" t="s">
        <v>78</v>
      </c>
      <c r="D17" s="405" cm="1">
        <f t="array" ref="D17">SUM(G17,K17,O17,S17,W17,AA17,AE17,AI17,AM17,AQ17,AU17,AY17,BC17,BG17,BK17,BO17,BQ17)</f>
        <v>2</v>
      </c>
      <c r="F17" s="425">
        <v>0</v>
      </c>
      <c r="G17" s="423">
        <v>0</v>
      </c>
      <c r="H17" s="422">
        <v>1</v>
      </c>
      <c r="I17" s="450"/>
      <c r="J17" s="430" t="s">
        <v>128</v>
      </c>
      <c r="K17" s="423">
        <v>0</v>
      </c>
      <c r="L17" s="422">
        <v>1</v>
      </c>
      <c r="M17" s="447"/>
      <c r="N17" s="425"/>
      <c r="O17" s="423"/>
      <c r="P17" s="424"/>
      <c r="R17" s="425"/>
      <c r="S17" s="423"/>
      <c r="T17" s="424"/>
      <c r="U17" s="448"/>
      <c r="V17" s="426"/>
      <c r="W17" s="423"/>
      <c r="X17" s="424"/>
      <c r="Z17" s="426"/>
      <c r="AA17" s="423"/>
      <c r="AB17" s="424"/>
      <c r="AC17" s="448"/>
      <c r="AD17" s="425"/>
      <c r="AE17" s="423"/>
      <c r="AF17" s="424"/>
      <c r="AH17" s="426"/>
      <c r="AI17" s="423"/>
      <c r="AJ17" s="424"/>
      <c r="AL17" s="426"/>
      <c r="AM17" s="423"/>
      <c r="AN17" s="424"/>
      <c r="AP17" s="425"/>
      <c r="AQ17" s="423"/>
      <c r="AR17" s="424"/>
      <c r="AT17" s="412"/>
      <c r="AU17" s="408"/>
      <c r="AV17" s="409"/>
      <c r="AX17" s="426"/>
      <c r="AY17" s="423"/>
      <c r="AZ17" s="424"/>
      <c r="BB17" s="425"/>
      <c r="BC17" s="423"/>
      <c r="BD17" s="424"/>
      <c r="BF17" s="425"/>
      <c r="BG17" s="423"/>
      <c r="BH17" s="424"/>
      <c r="BJ17" s="425"/>
      <c r="BK17" s="423"/>
      <c r="BL17" s="424"/>
      <c r="BN17" s="425"/>
      <c r="BO17" s="423"/>
      <c r="BP17" s="424"/>
      <c r="BQ17" s="415" cm="1">
        <f t="array" ref="BQ17">SUM(H17,L17,P17,T17,X17,AB17,AF17,AJ17,AN17,AR17,AV17,AZ17,BD17,BH17,BL17,BP17)</f>
        <v>2</v>
      </c>
      <c r="BS17" s="449" cm="1">
        <f t="array" ref="BS17">AVERAGE(F17,J17,N17,R17,V17,Z17,AD17,AH17,AL17,AP17,AT17,AX17,BB17,BF17,BJ17,BN17)</f>
        <v>0</v>
      </c>
    </row>
    <row r="18" spans="1:71" s="76" customFormat="1" ht="30" customHeight="1">
      <c r="A18" s="331" t="s">
        <v>69</v>
      </c>
      <c r="B18" s="332"/>
      <c r="C18" s="332"/>
      <c r="D18" s="71">
        <f>SUM(D11:D17)</f>
        <v>24</v>
      </c>
      <c r="E18" s="114"/>
      <c r="F18" s="78"/>
      <c r="G18" s="79" cm="1">
        <f t="array" ref="G18">SUM(G11:G17)</f>
        <v>10</v>
      </c>
      <c r="H18" s="79">
        <f>SUM(H11:H17)</f>
        <v>7</v>
      </c>
      <c r="I18" s="79"/>
      <c r="J18" s="79"/>
      <c r="K18" s="79">
        <f>SUM(K11:K17)</f>
        <v>0</v>
      </c>
      <c r="L18" s="79">
        <f>SUM(L11:L17)</f>
        <v>7</v>
      </c>
      <c r="N18" s="78"/>
      <c r="O18" s="79" cm="1">
        <f t="array" ref="O18">SUM(O11:O16)</f>
        <v>0</v>
      </c>
      <c r="P18" s="80" cm="1">
        <f t="array" ref="P18">SUM(P11:P16)</f>
        <v>0</v>
      </c>
      <c r="Q18" s="82"/>
      <c r="R18" s="78"/>
      <c r="S18" s="79" cm="1">
        <f t="array" ref="S18">SUM(S11:S16)</f>
        <v>0</v>
      </c>
      <c r="T18" s="80" cm="1">
        <f t="array" ref="T18">SUM(T11:T16)</f>
        <v>0</v>
      </c>
      <c r="U18" s="82"/>
      <c r="V18" s="81"/>
      <c r="W18" s="79" cm="1">
        <f t="array" ref="W18">SUM(W11:W16)</f>
        <v>0</v>
      </c>
      <c r="X18" s="80" cm="1">
        <f t="array" ref="X18">SUM(X11:X16)</f>
        <v>0</v>
      </c>
      <c r="Y18" s="82"/>
      <c r="Z18" s="81"/>
      <c r="AA18" s="79" cm="1">
        <f t="array" ref="AA18">SUM(AA11:AA16)</f>
        <v>0</v>
      </c>
      <c r="AB18" s="80" cm="1">
        <f t="array" ref="AB18">SUM(AB11:AB16)</f>
        <v>0</v>
      </c>
      <c r="AC18" s="82"/>
      <c r="AD18" s="78"/>
      <c r="AE18" s="79" cm="1">
        <f t="array" ref="AE18">SUM(AE11:AE16)</f>
        <v>0</v>
      </c>
      <c r="AF18" s="80" cm="1">
        <f t="array" ref="AF18">SUM(AF11:AF16)</f>
        <v>0</v>
      </c>
      <c r="AG18" s="82"/>
      <c r="AH18" s="78"/>
      <c r="AI18" s="79" cm="1">
        <f t="array" ref="AI18">SUM(AI11:AI16)</f>
        <v>0</v>
      </c>
      <c r="AJ18" s="80" cm="1">
        <f t="array" ref="AJ18">SUM(AJ11:AJ16)</f>
        <v>0</v>
      </c>
      <c r="AK18" s="77"/>
      <c r="AL18" s="78"/>
      <c r="AM18" s="79" cm="1">
        <f t="array" ref="AM18">SUM(AM11:AM16)</f>
        <v>0</v>
      </c>
      <c r="AN18" s="80" cm="1">
        <f t="array" ref="AN18">SUM(AN11:AN16)</f>
        <v>0</v>
      </c>
      <c r="AO18" s="82"/>
      <c r="AP18" s="78"/>
      <c r="AQ18" s="79" cm="1">
        <f t="array" ref="AQ18">SUM(AQ11:AQ16)</f>
        <v>0</v>
      </c>
      <c r="AR18" s="80" cm="1">
        <f t="array" ref="AR18">SUM(AR11:AR16)</f>
        <v>0</v>
      </c>
      <c r="AS18" s="77"/>
      <c r="AT18" s="78"/>
      <c r="AU18" s="79" cm="1">
        <f t="array" ref="AU18">SUM(AU11:AU16)</f>
        <v>0</v>
      </c>
      <c r="AV18" s="80" cm="1">
        <f t="array" ref="AV18">SUM(AV11:AV16)</f>
        <v>0</v>
      </c>
      <c r="AW18" s="82"/>
      <c r="AX18" s="78"/>
      <c r="AY18" s="79" cm="1">
        <f t="array" ref="AY18">SUM(AY11:AY16)</f>
        <v>0</v>
      </c>
      <c r="AZ18" s="80" cm="1">
        <f t="array" ref="AZ18">SUM(AZ11:AZ16)</f>
        <v>0</v>
      </c>
      <c r="BA18" s="77"/>
      <c r="BB18" s="78"/>
      <c r="BC18" s="79" cm="1">
        <f t="array" ref="BC18">SUM(BC11:BC16)</f>
        <v>0</v>
      </c>
      <c r="BD18" s="80" cm="1">
        <f t="array" ref="BD18">SUM(BD11:BD16)</f>
        <v>0</v>
      </c>
      <c r="BE18" s="82"/>
      <c r="BF18" s="78"/>
      <c r="BG18" s="79" cm="1">
        <f t="array" ref="BG18">SUM(BG11:BG16)</f>
        <v>0</v>
      </c>
      <c r="BH18" s="80" cm="1">
        <f t="array" ref="BH18">SUM(BH11:BH16)</f>
        <v>0</v>
      </c>
      <c r="BI18" s="77"/>
      <c r="BJ18" s="78"/>
      <c r="BK18" s="79" cm="1">
        <f t="array" ref="BK18">SUM(BK11:BK16)</f>
        <v>0</v>
      </c>
      <c r="BL18" s="80" cm="1">
        <f t="array" ref="BL18">SUM(BL11:BL16)</f>
        <v>0</v>
      </c>
      <c r="BM18" s="82"/>
      <c r="BN18" s="78"/>
      <c r="BO18" s="79" cm="1">
        <f t="array" ref="BO18">SUM(BO11:BO16)</f>
        <v>0</v>
      </c>
      <c r="BP18" s="80" cm="1">
        <f t="array" ref="BP18">SUM(BP11:BP16)</f>
        <v>0</v>
      </c>
      <c r="BQ18" s="293"/>
      <c r="BR18" s="162"/>
      <c r="BS18" s="192"/>
    </row>
    <row r="19" spans="1:71" s="48" customFormat="1" ht="30" customHeight="1">
      <c r="B19" s="116"/>
      <c r="D19" s="71"/>
      <c r="F19" s="117"/>
      <c r="G19" s="88"/>
      <c r="H19" s="295"/>
      <c r="I19" s="263"/>
      <c r="J19" s="117"/>
      <c r="K19" s="88"/>
      <c r="L19" s="295"/>
      <c r="M19" s="242"/>
      <c r="N19" s="117"/>
      <c r="O19" s="88"/>
      <c r="P19" s="89"/>
      <c r="R19" s="117"/>
      <c r="S19" s="88"/>
      <c r="T19" s="89"/>
      <c r="U19" s="119"/>
      <c r="V19" s="118"/>
      <c r="W19" s="88"/>
      <c r="X19" s="89"/>
      <c r="Z19" s="118"/>
      <c r="AA19" s="88"/>
      <c r="AB19" s="89"/>
      <c r="AC19" s="119"/>
      <c r="AD19" s="117"/>
      <c r="AE19" s="88"/>
      <c r="AF19" s="89"/>
      <c r="AH19" s="117"/>
      <c r="AI19" s="88"/>
      <c r="AJ19" s="89"/>
      <c r="AL19" s="117"/>
      <c r="AM19" s="88"/>
      <c r="AN19" s="89"/>
      <c r="AP19" s="117"/>
      <c r="AQ19" s="88"/>
      <c r="AR19" s="89"/>
      <c r="AT19" s="117"/>
      <c r="AU19" s="88"/>
      <c r="AV19" s="89"/>
      <c r="AX19" s="117"/>
      <c r="AY19" s="88"/>
      <c r="AZ19" s="89"/>
      <c r="BB19" s="117"/>
      <c r="BC19" s="88"/>
      <c r="BD19" s="89"/>
      <c r="BF19" s="117"/>
      <c r="BG19" s="88"/>
      <c r="BH19" s="89"/>
      <c r="BJ19" s="117"/>
      <c r="BK19" s="88"/>
      <c r="BL19" s="89"/>
      <c r="BN19" s="117"/>
      <c r="BO19" s="88"/>
      <c r="BP19" s="89"/>
      <c r="BQ19" s="120"/>
      <c r="BS19" s="192"/>
    </row>
    <row r="20" spans="1:71" s="57" customFormat="1" ht="64" customHeight="1">
      <c r="A20" s="341" t="s">
        <v>72</v>
      </c>
      <c r="B20" s="342"/>
      <c r="C20" s="342"/>
      <c r="D20" s="71"/>
      <c r="F20" s="67" t="s">
        <v>71</v>
      </c>
      <c r="G20" s="68" t="s">
        <v>64</v>
      </c>
      <c r="H20" s="68" t="s">
        <v>60</v>
      </c>
      <c r="I20" s="227"/>
      <c r="J20" s="67" t="s">
        <v>71</v>
      </c>
      <c r="K20" s="68" t="s">
        <v>64</v>
      </c>
      <c r="L20" s="68" t="s">
        <v>60</v>
      </c>
      <c r="M20" s="227"/>
      <c r="N20" s="67" t="s">
        <v>71</v>
      </c>
      <c r="O20" s="68" t="s">
        <v>64</v>
      </c>
      <c r="P20" s="68" t="s">
        <v>60</v>
      </c>
      <c r="Q20" s="61"/>
      <c r="R20" s="67" t="s">
        <v>71</v>
      </c>
      <c r="S20" s="68" t="s">
        <v>64</v>
      </c>
      <c r="T20" s="68" t="s">
        <v>60</v>
      </c>
      <c r="U20" s="58"/>
      <c r="V20" s="67" t="s">
        <v>71</v>
      </c>
      <c r="W20" s="68" t="s">
        <v>64</v>
      </c>
      <c r="X20" s="68" t="s">
        <v>60</v>
      </c>
      <c r="Y20" s="61"/>
      <c r="Z20" s="67" t="s">
        <v>71</v>
      </c>
      <c r="AA20" s="68" t="s">
        <v>64</v>
      </c>
      <c r="AB20" s="68" t="s">
        <v>60</v>
      </c>
      <c r="AC20" s="58"/>
      <c r="AD20" s="67" t="s">
        <v>71</v>
      </c>
      <c r="AE20" s="68" t="s">
        <v>64</v>
      </c>
      <c r="AF20" s="68" t="s">
        <v>60</v>
      </c>
      <c r="AG20" s="61"/>
      <c r="AH20" s="67" t="s">
        <v>71</v>
      </c>
      <c r="AI20" s="68" t="s">
        <v>64</v>
      </c>
      <c r="AJ20" s="68" t="s">
        <v>60</v>
      </c>
      <c r="AL20" s="67" t="s">
        <v>71</v>
      </c>
      <c r="AM20" s="68" t="s">
        <v>64</v>
      </c>
      <c r="AN20" s="68" t="s">
        <v>60</v>
      </c>
      <c r="AO20" s="61"/>
      <c r="AP20" s="67" t="s">
        <v>71</v>
      </c>
      <c r="AQ20" s="68" t="s">
        <v>64</v>
      </c>
      <c r="AR20" s="68" t="s">
        <v>60</v>
      </c>
      <c r="AT20" s="67" t="s">
        <v>71</v>
      </c>
      <c r="AU20" s="68" t="s">
        <v>64</v>
      </c>
      <c r="AV20" s="68" t="s">
        <v>60</v>
      </c>
      <c r="AW20" s="61"/>
      <c r="AX20" s="67" t="s">
        <v>71</v>
      </c>
      <c r="AY20" s="68" t="s">
        <v>64</v>
      </c>
      <c r="AZ20" s="68" t="s">
        <v>60</v>
      </c>
      <c r="BB20" s="67" t="s">
        <v>71</v>
      </c>
      <c r="BC20" s="68" t="s">
        <v>64</v>
      </c>
      <c r="BD20" s="68" t="s">
        <v>60</v>
      </c>
      <c r="BE20" s="61"/>
      <c r="BF20" s="67" t="s">
        <v>71</v>
      </c>
      <c r="BG20" s="68" t="s">
        <v>64</v>
      </c>
      <c r="BH20" s="68" t="s">
        <v>60</v>
      </c>
      <c r="BJ20" s="67" t="s">
        <v>71</v>
      </c>
      <c r="BK20" s="68" t="s">
        <v>64</v>
      </c>
      <c r="BL20" s="68" t="s">
        <v>60</v>
      </c>
      <c r="BM20" s="61"/>
      <c r="BN20" s="67" t="s">
        <v>71</v>
      </c>
      <c r="BO20" s="68" t="s">
        <v>64</v>
      </c>
      <c r="BP20" s="68" t="s">
        <v>60</v>
      </c>
      <c r="BQ20" s="293"/>
      <c r="BS20" s="192"/>
    </row>
    <row r="21" spans="1:71" s="406" customFormat="1" ht="30" customHeight="1">
      <c r="A21" s="403" cm="1">
        <f t="array" ref="A21">ROW(A1)</f>
        <v>1</v>
      </c>
      <c r="B21" s="404" t="s">
        <v>137</v>
      </c>
      <c r="C21" s="404" t="s">
        <v>138</v>
      </c>
      <c r="D21" s="405" cm="1">
        <f t="array" ref="D21">SUM(G21,K21,O21,S21,W21,AA21,AE21,AI21,AM21,AQ21,AU21,AY21,BC21,BG21,BK21,BO21,BQ21)</f>
        <v>2</v>
      </c>
      <c r="F21" s="407">
        <v>0</v>
      </c>
      <c r="G21" s="408">
        <v>0</v>
      </c>
      <c r="H21" s="409">
        <v>1</v>
      </c>
      <c r="I21" s="447"/>
      <c r="J21" s="407">
        <v>0</v>
      </c>
      <c r="K21" s="408">
        <v>0</v>
      </c>
      <c r="L21" s="409">
        <v>1</v>
      </c>
      <c r="M21" s="447"/>
      <c r="N21" s="407"/>
      <c r="O21" s="408"/>
      <c r="P21" s="409"/>
      <c r="R21" s="407"/>
      <c r="S21" s="408"/>
      <c r="T21" s="409"/>
      <c r="U21" s="413"/>
      <c r="V21" s="412"/>
      <c r="W21" s="408"/>
      <c r="X21" s="409"/>
      <c r="Z21" s="412"/>
      <c r="AA21" s="408"/>
      <c r="AB21" s="409"/>
      <c r="AC21" s="413"/>
      <c r="AD21" s="407"/>
      <c r="AE21" s="408"/>
      <c r="AF21" s="409"/>
      <c r="AH21" s="412"/>
      <c r="AI21" s="408"/>
      <c r="AJ21" s="409"/>
      <c r="AL21" s="412"/>
      <c r="AM21" s="408"/>
      <c r="AN21" s="409"/>
      <c r="AP21" s="412"/>
      <c r="AQ21" s="408"/>
      <c r="AR21" s="409"/>
      <c r="AT21" s="412"/>
      <c r="AU21" s="408"/>
      <c r="AV21" s="409"/>
      <c r="AW21" s="451"/>
      <c r="AX21" s="412"/>
      <c r="AY21" s="408"/>
      <c r="AZ21" s="409"/>
      <c r="BB21" s="407"/>
      <c r="BC21" s="408"/>
      <c r="BD21" s="409"/>
      <c r="BF21" s="407"/>
      <c r="BG21" s="408"/>
      <c r="BH21" s="409"/>
      <c r="BJ21" s="407"/>
      <c r="BK21" s="408"/>
      <c r="BL21" s="409"/>
      <c r="BN21" s="407"/>
      <c r="BO21" s="408"/>
      <c r="BP21" s="409"/>
      <c r="BQ21" s="415" cm="1">
        <f t="array" ref="BQ21">SUM(H21,L21,P21,T21,X21,AB21,AF21,AJ21,AN21,AR21,AV21,AZ21,BD21,BH21,BL21,BP21)</f>
        <v>2</v>
      </c>
      <c r="BS21" s="449" cm="1">
        <f t="array" ref="BS21">AVERAGE(F21,J21,N21,R21,V21,Z21,AD21,AH21,AL21,AP21,AT21,AX21,BB21,BF21,BJ21,BN21)</f>
        <v>0</v>
      </c>
    </row>
    <row r="22" spans="1:71" s="406" customFormat="1" ht="30" customHeight="1">
      <c r="A22" s="403" cm="1">
        <f t="array" ref="A22">ROW(A2)</f>
        <v>2</v>
      </c>
      <c r="B22" s="404" t="s">
        <v>139</v>
      </c>
      <c r="C22" s="404" t="s">
        <v>140</v>
      </c>
      <c r="D22" s="405" cm="1">
        <f t="array" ref="D22">SUM(G22,K22,O22,S22,W22,AA22,AE22,AI22,AM22,AQ22,AU22,AY22,BC22,BG22,BK22,BO22,BQ22)</f>
        <v>2</v>
      </c>
      <c r="F22" s="425">
        <v>0</v>
      </c>
      <c r="G22" s="423">
        <v>0</v>
      </c>
      <c r="H22" s="422">
        <v>1</v>
      </c>
      <c r="I22" s="447"/>
      <c r="J22" s="430" t="s">
        <v>128</v>
      </c>
      <c r="K22" s="423">
        <v>0</v>
      </c>
      <c r="L22" s="422">
        <v>1</v>
      </c>
      <c r="M22" s="447"/>
      <c r="N22" s="427"/>
      <c r="O22" s="423"/>
      <c r="P22" s="424"/>
      <c r="R22" s="427"/>
      <c r="S22" s="423"/>
      <c r="T22" s="424"/>
      <c r="U22" s="448"/>
      <c r="V22" s="426"/>
      <c r="W22" s="423"/>
      <c r="X22" s="424"/>
      <c r="Z22" s="426"/>
      <c r="AA22" s="423"/>
      <c r="AB22" s="424"/>
      <c r="AC22" s="448"/>
      <c r="AD22" s="425"/>
      <c r="AE22" s="423"/>
      <c r="AF22" s="424"/>
      <c r="AH22" s="426"/>
      <c r="AI22" s="423"/>
      <c r="AJ22" s="424"/>
      <c r="AL22" s="426"/>
      <c r="AM22" s="423"/>
      <c r="AN22" s="424"/>
      <c r="AP22" s="426"/>
      <c r="AQ22" s="423"/>
      <c r="AR22" s="424"/>
      <c r="AT22" s="426"/>
      <c r="AU22" s="423"/>
      <c r="AV22" s="424"/>
      <c r="AX22" s="426"/>
      <c r="AY22" s="423"/>
      <c r="AZ22" s="424"/>
      <c r="BB22" s="425"/>
      <c r="BC22" s="423"/>
      <c r="BD22" s="424"/>
      <c r="BF22" s="425"/>
      <c r="BG22" s="423"/>
      <c r="BH22" s="424"/>
      <c r="BJ22" s="425"/>
      <c r="BK22" s="423"/>
      <c r="BL22" s="424"/>
      <c r="BN22" s="425"/>
      <c r="BO22" s="423"/>
      <c r="BP22" s="424"/>
      <c r="BQ22" s="415" cm="1">
        <f t="array" ref="BQ22">SUM(H22,L22,P22,T22,X22,AB22,AF22,AJ22,AN22,AR22,AV22,AZ22,BD22,BH22,BL22,BP22)</f>
        <v>2</v>
      </c>
      <c r="BS22" s="449" cm="1">
        <f t="array" ref="BS22">AVERAGE(F22,J22,N22,R22,V22,Z22,AD22,AH22,AL22,AP22,AT22,AX22,BB22,BF22,BJ22,BN22)</f>
        <v>0</v>
      </c>
    </row>
    <row r="23" spans="1:71" s="48" customFormat="1" ht="30" customHeight="1">
      <c r="A23" s="122"/>
      <c r="D23" s="71"/>
      <c r="F23" s="98"/>
      <c r="G23" s="99"/>
      <c r="H23" s="101"/>
      <c r="I23" s="294"/>
      <c r="J23" s="291"/>
      <c r="K23" s="99"/>
      <c r="L23" s="101"/>
      <c r="M23" s="231"/>
      <c r="N23" s="98"/>
      <c r="O23" s="99"/>
      <c r="P23" s="100"/>
      <c r="R23" s="98"/>
      <c r="S23" s="99"/>
      <c r="T23" s="100"/>
      <c r="U23" s="292"/>
      <c r="V23" s="102"/>
      <c r="W23" s="99"/>
      <c r="X23" s="100"/>
      <c r="Z23" s="102"/>
      <c r="AA23" s="99"/>
      <c r="AB23" s="100"/>
      <c r="AC23" s="292"/>
      <c r="AD23" s="98"/>
      <c r="AE23" s="99"/>
      <c r="AF23" s="100"/>
      <c r="AH23" s="102"/>
      <c r="AI23" s="99"/>
      <c r="AJ23" s="100"/>
      <c r="AL23" s="102"/>
      <c r="AM23" s="99"/>
      <c r="AN23" s="100"/>
      <c r="AP23" s="102"/>
      <c r="AQ23" s="99"/>
      <c r="AR23" s="100"/>
      <c r="AT23" s="102"/>
      <c r="AU23" s="99"/>
      <c r="AV23" s="100"/>
      <c r="AX23" s="102"/>
      <c r="AY23" s="99"/>
      <c r="AZ23" s="100"/>
      <c r="BB23" s="98"/>
      <c r="BC23" s="99"/>
      <c r="BD23" s="100"/>
      <c r="BF23" s="98"/>
      <c r="BG23" s="99"/>
      <c r="BH23" s="100"/>
      <c r="BJ23" s="98"/>
      <c r="BK23" s="99"/>
      <c r="BL23" s="100"/>
      <c r="BN23" s="98"/>
      <c r="BO23" s="99"/>
      <c r="BP23" s="100"/>
      <c r="BQ23" s="415" cm="1">
        <f t="array" ref="BQ23">SUM(H23,L23,P23,T23,X23,AB23,AF23,AJ23,AN23,AR23,AV23,AZ23,BD23,BH23,BL23,BP23)</f>
        <v>0</v>
      </c>
      <c r="BR23" s="406"/>
      <c r="BS23" s="449" t="e" cm="1">
        <f t="array" ref="BS23">AVERAGE(F23,J23,N23,R23,V23,Z23,AD23,AH23,AL23,AP23,AT23,AX23,BB23,BF23,BJ23,BN23)</f>
        <v>#DIV/0!</v>
      </c>
    </row>
    <row r="24" spans="1:71" s="76" customFormat="1" ht="30" customHeight="1">
      <c r="A24" s="331" t="s">
        <v>69</v>
      </c>
      <c r="B24" s="332"/>
      <c r="C24" s="332"/>
      <c r="D24" s="71" cm="1">
        <f t="array" ref="D24">SUM(D21:D23)</f>
        <v>4</v>
      </c>
      <c r="E24" s="77"/>
      <c r="F24" s="78"/>
      <c r="G24" s="79" cm="1">
        <f t="array" ref="G24">SUM(G21:G23)</f>
        <v>0</v>
      </c>
      <c r="H24" s="79" cm="1">
        <f t="array" ref="H24">SUM(H21:H23)</f>
        <v>2</v>
      </c>
      <c r="I24" s="79"/>
      <c r="J24" s="79"/>
      <c r="K24" s="79" cm="1">
        <f t="array" ref="K24">SUM(K21:K23)</f>
        <v>0</v>
      </c>
      <c r="L24" s="79" cm="1">
        <f t="array" ref="L24">SUM(L21:L23)</f>
        <v>2</v>
      </c>
      <c r="N24" s="78"/>
      <c r="O24" s="79" cm="1">
        <f t="array" ref="O24">SUM(O21:O23)</f>
        <v>0</v>
      </c>
      <c r="P24" s="80" cm="1">
        <f t="array" ref="P24">SUM(P21:P23)</f>
        <v>0</v>
      </c>
      <c r="Q24" s="82"/>
      <c r="R24" s="78"/>
      <c r="S24" s="79" cm="1">
        <f t="array" ref="S24">SUM(S21:S23)</f>
        <v>0</v>
      </c>
      <c r="T24" s="80" cm="1">
        <f t="array" ref="T24">SUM(T21:T23)</f>
        <v>0</v>
      </c>
      <c r="U24" s="82"/>
      <c r="V24" s="81"/>
      <c r="W24" s="79" cm="1">
        <f t="array" ref="W24">SUM(W21:W23)</f>
        <v>0</v>
      </c>
      <c r="X24" s="80" cm="1">
        <f t="array" ref="X24">SUM(X21:X23)</f>
        <v>0</v>
      </c>
      <c r="Y24" s="82"/>
      <c r="Z24" s="81"/>
      <c r="AA24" s="79" cm="1">
        <f t="array" ref="AA24">SUM(AA21:AA23)</f>
        <v>0</v>
      </c>
      <c r="AB24" s="80" cm="1">
        <f t="array" ref="AB24">SUM(AB21:AB23)</f>
        <v>0</v>
      </c>
      <c r="AC24" s="82"/>
      <c r="AD24" s="78"/>
      <c r="AE24" s="79" cm="1">
        <f t="array" ref="AE24">SUM(AE21:AE23)</f>
        <v>0</v>
      </c>
      <c r="AF24" s="80" cm="1">
        <f t="array" ref="AF24">SUM(AF21:AF23)</f>
        <v>0</v>
      </c>
      <c r="AG24" s="82"/>
      <c r="AH24" s="78"/>
      <c r="AI24" s="79" cm="1">
        <f t="array" ref="AI24">SUM(AI21:AI23)</f>
        <v>0</v>
      </c>
      <c r="AJ24" s="80" cm="1">
        <f t="array" ref="AJ24">SUM(AJ21:AJ23)</f>
        <v>0</v>
      </c>
      <c r="AK24" s="77"/>
      <c r="AL24" s="78"/>
      <c r="AM24" s="79" cm="1">
        <f t="array" ref="AM24">SUM(AM21:AM23)</f>
        <v>0</v>
      </c>
      <c r="AN24" s="80" cm="1">
        <f t="array" ref="AN24">SUM(AN21:AN23)</f>
        <v>0</v>
      </c>
      <c r="AO24" s="82"/>
      <c r="AP24" s="78"/>
      <c r="AQ24" s="79" cm="1">
        <f t="array" ref="AQ24">SUM(AQ21:AQ23)</f>
        <v>0</v>
      </c>
      <c r="AR24" s="80" cm="1">
        <f t="array" ref="AR24">SUM(AR21:AR23)</f>
        <v>0</v>
      </c>
      <c r="AS24" s="77"/>
      <c r="AT24" s="78"/>
      <c r="AU24" s="79" cm="1">
        <f t="array" ref="AU24">SUM(AU21:AU23)</f>
        <v>0</v>
      </c>
      <c r="AV24" s="80" cm="1">
        <f t="array" ref="AV24">SUM(AV21:AV23)</f>
        <v>0</v>
      </c>
      <c r="AW24" s="82"/>
      <c r="AX24" s="78"/>
      <c r="AY24" s="79" cm="1">
        <f t="array" ref="AY24">SUM(AY21:AY23)</f>
        <v>0</v>
      </c>
      <c r="AZ24" s="80" cm="1">
        <f t="array" ref="AZ24">SUM(AZ21:AZ23)</f>
        <v>0</v>
      </c>
      <c r="BA24" s="77"/>
      <c r="BB24" s="78"/>
      <c r="BC24" s="79" cm="1">
        <f t="array" ref="BC24">SUM(BC21:BC23)</f>
        <v>0</v>
      </c>
      <c r="BD24" s="80" cm="1">
        <f t="array" ref="BD24">SUM(BD21:BD23)</f>
        <v>0</v>
      </c>
      <c r="BE24" s="82"/>
      <c r="BF24" s="78"/>
      <c r="BG24" s="79" cm="1">
        <f t="array" ref="BG24">SUM(BG21:BG23)</f>
        <v>0</v>
      </c>
      <c r="BH24" s="80" cm="1">
        <f t="array" ref="BH24">SUM(BH21:BH23)</f>
        <v>0</v>
      </c>
      <c r="BI24" s="77"/>
      <c r="BJ24" s="78"/>
      <c r="BK24" s="79" cm="1">
        <f t="array" ref="BK24">SUM(BK21:BK23)</f>
        <v>0</v>
      </c>
      <c r="BL24" s="80" cm="1">
        <f t="array" ref="BL24">SUM(BL21:BL23)</f>
        <v>0</v>
      </c>
      <c r="BM24" s="82"/>
      <c r="BN24" s="78"/>
      <c r="BO24" s="79" cm="1">
        <f t="array" ref="BO24">SUM(BO21:BO23)</f>
        <v>0</v>
      </c>
      <c r="BP24" s="80" cm="1">
        <f t="array" ref="BP24">SUM(BP21:BP23)</f>
        <v>0</v>
      </c>
      <c r="BQ24" s="293"/>
      <c r="BR24" s="162"/>
      <c r="BS24" s="192"/>
    </row>
    <row r="25" spans="1:71" s="48" customFormat="1" ht="30" customHeight="1">
      <c r="A25" s="123"/>
      <c r="B25" s="116"/>
      <c r="D25" s="71"/>
      <c r="F25" s="117"/>
      <c r="G25" s="88"/>
      <c r="H25" s="89"/>
      <c r="I25" s="263"/>
      <c r="J25" s="117"/>
      <c r="K25" s="88"/>
      <c r="L25" s="89"/>
      <c r="M25" s="242"/>
      <c r="N25" s="117"/>
      <c r="O25" s="88"/>
      <c r="P25" s="89"/>
      <c r="R25" s="117"/>
      <c r="S25" s="88"/>
      <c r="T25" s="89"/>
      <c r="U25" s="119"/>
      <c r="V25" s="118"/>
      <c r="W25" s="88"/>
      <c r="X25" s="89"/>
      <c r="Z25" s="118"/>
      <c r="AA25" s="88"/>
      <c r="AB25" s="89"/>
      <c r="AC25" s="119"/>
      <c r="AD25" s="117"/>
      <c r="AE25" s="88"/>
      <c r="AF25" s="89"/>
      <c r="AH25" s="117"/>
      <c r="AI25" s="88"/>
      <c r="AJ25" s="89"/>
      <c r="AL25" s="117"/>
      <c r="AM25" s="88"/>
      <c r="AN25" s="89"/>
      <c r="AP25" s="117"/>
      <c r="AQ25" s="88"/>
      <c r="AR25" s="89"/>
      <c r="AT25" s="117"/>
      <c r="AU25" s="88"/>
      <c r="AV25" s="89"/>
      <c r="AX25" s="117"/>
      <c r="AY25" s="88"/>
      <c r="AZ25" s="89"/>
      <c r="BB25" s="117"/>
      <c r="BC25" s="88"/>
      <c r="BD25" s="89"/>
      <c r="BF25" s="117"/>
      <c r="BG25" s="88"/>
      <c r="BH25" s="89"/>
      <c r="BJ25" s="117"/>
      <c r="BK25" s="88"/>
      <c r="BL25" s="89"/>
      <c r="BN25" s="117"/>
      <c r="BO25" s="88"/>
      <c r="BP25" s="89"/>
      <c r="BQ25" s="120"/>
      <c r="BS25" s="192"/>
    </row>
    <row r="26" spans="1:71" s="57" customFormat="1" ht="64" customHeight="1">
      <c r="A26" s="341" t="s">
        <v>74</v>
      </c>
      <c r="B26" s="342"/>
      <c r="C26" s="342"/>
      <c r="D26" s="71"/>
      <c r="F26" s="67" t="s">
        <v>71</v>
      </c>
      <c r="G26" s="68" t="s">
        <v>64</v>
      </c>
      <c r="H26" s="68" t="s">
        <v>60</v>
      </c>
      <c r="I26" s="287"/>
      <c r="J26" s="67" t="s">
        <v>71</v>
      </c>
      <c r="K26" s="68" t="s">
        <v>64</v>
      </c>
      <c r="L26" s="68" t="s">
        <v>60</v>
      </c>
      <c r="M26" s="227"/>
      <c r="N26" s="67" t="s">
        <v>71</v>
      </c>
      <c r="O26" s="68" t="s">
        <v>64</v>
      </c>
      <c r="P26" s="68" t="s">
        <v>60</v>
      </c>
      <c r="Q26" s="61"/>
      <c r="R26" s="67" t="s">
        <v>71</v>
      </c>
      <c r="S26" s="68" t="s">
        <v>64</v>
      </c>
      <c r="T26" s="68" t="s">
        <v>60</v>
      </c>
      <c r="U26" s="58"/>
      <c r="V26" s="67" t="s">
        <v>71</v>
      </c>
      <c r="W26" s="68" t="s">
        <v>64</v>
      </c>
      <c r="X26" s="68" t="s">
        <v>60</v>
      </c>
      <c r="Y26" s="61"/>
      <c r="Z26" s="67" t="s">
        <v>71</v>
      </c>
      <c r="AA26" s="68" t="s">
        <v>64</v>
      </c>
      <c r="AB26" s="68" t="s">
        <v>60</v>
      </c>
      <c r="AC26" s="58"/>
      <c r="AD26" s="67" t="s">
        <v>71</v>
      </c>
      <c r="AE26" s="68" t="s">
        <v>64</v>
      </c>
      <c r="AF26" s="68" t="s">
        <v>60</v>
      </c>
      <c r="AG26" s="61"/>
      <c r="AH26" s="67" t="s">
        <v>71</v>
      </c>
      <c r="AI26" s="68" t="s">
        <v>64</v>
      </c>
      <c r="AJ26" s="68" t="s">
        <v>60</v>
      </c>
      <c r="AL26" s="67" t="s">
        <v>71</v>
      </c>
      <c r="AM26" s="68" t="s">
        <v>64</v>
      </c>
      <c r="AN26" s="68" t="s">
        <v>60</v>
      </c>
      <c r="AO26" s="61"/>
      <c r="AP26" s="67" t="s">
        <v>71</v>
      </c>
      <c r="AQ26" s="68" t="s">
        <v>64</v>
      </c>
      <c r="AR26" s="68" t="s">
        <v>60</v>
      </c>
      <c r="AT26" s="67" t="s">
        <v>71</v>
      </c>
      <c r="AU26" s="68" t="s">
        <v>64</v>
      </c>
      <c r="AV26" s="68" t="s">
        <v>60</v>
      </c>
      <c r="AW26" s="61"/>
      <c r="AX26" s="67" t="s">
        <v>71</v>
      </c>
      <c r="AY26" s="68" t="s">
        <v>64</v>
      </c>
      <c r="AZ26" s="68" t="s">
        <v>60</v>
      </c>
      <c r="BB26" s="67" t="s">
        <v>71</v>
      </c>
      <c r="BC26" s="68" t="s">
        <v>64</v>
      </c>
      <c r="BD26" s="68" t="s">
        <v>60</v>
      </c>
      <c r="BE26" s="61"/>
      <c r="BF26" s="67" t="s">
        <v>71</v>
      </c>
      <c r="BG26" s="68" t="s">
        <v>64</v>
      </c>
      <c r="BH26" s="68" t="s">
        <v>60</v>
      </c>
      <c r="BJ26" s="67" t="s">
        <v>71</v>
      </c>
      <c r="BK26" s="68" t="s">
        <v>64</v>
      </c>
      <c r="BL26" s="68" t="s">
        <v>60</v>
      </c>
      <c r="BM26" s="61"/>
      <c r="BN26" s="67" t="s">
        <v>71</v>
      </c>
      <c r="BO26" s="68" t="s">
        <v>64</v>
      </c>
      <c r="BP26" s="68" t="s">
        <v>60</v>
      </c>
      <c r="BQ26" s="293"/>
      <c r="BS26" s="192"/>
    </row>
    <row r="27" spans="1:71" s="406" customFormat="1" ht="30" customHeight="1">
      <c r="A27" s="403" cm="1">
        <f t="array" ref="A27">ROW(A1)</f>
        <v>1</v>
      </c>
      <c r="B27" s="404" t="s">
        <v>139</v>
      </c>
      <c r="C27" s="404" t="s">
        <v>140</v>
      </c>
      <c r="D27" s="405" cm="1">
        <f t="array" ref="D27">SUM(G27,K27,O27,S27,W27,AA27,AE27,AI27,AM27,AQ27,AU27,AY27,BC27,BG27,BK27,BO27,BQ27)</f>
        <v>20</v>
      </c>
      <c r="F27" s="425">
        <v>4.8099999999999996</v>
      </c>
      <c r="G27" s="423">
        <v>10</v>
      </c>
      <c r="H27" s="422">
        <v>1</v>
      </c>
      <c r="I27" s="452"/>
      <c r="J27" s="430" t="s">
        <v>141</v>
      </c>
      <c r="K27" s="423">
        <v>8</v>
      </c>
      <c r="L27" s="422">
        <v>1</v>
      </c>
      <c r="M27" s="447"/>
      <c r="N27" s="427"/>
      <c r="O27" s="423"/>
      <c r="P27" s="424"/>
      <c r="R27" s="427"/>
      <c r="S27" s="423"/>
      <c r="T27" s="424"/>
      <c r="U27" s="448"/>
      <c r="V27" s="426"/>
      <c r="W27" s="423"/>
      <c r="X27" s="424"/>
      <c r="Z27" s="426"/>
      <c r="AA27" s="423"/>
      <c r="AB27" s="424"/>
      <c r="AC27" s="448"/>
      <c r="AD27" s="426"/>
      <c r="AE27" s="423"/>
      <c r="AF27" s="424"/>
      <c r="AH27" s="426"/>
      <c r="AI27" s="423"/>
      <c r="AJ27" s="424"/>
      <c r="AL27" s="426"/>
      <c r="AM27" s="423"/>
      <c r="AN27" s="424"/>
      <c r="AP27" s="426"/>
      <c r="AQ27" s="423"/>
      <c r="AR27" s="424"/>
      <c r="AT27" s="412"/>
      <c r="AU27" s="408"/>
      <c r="AV27" s="409"/>
      <c r="AX27" s="412"/>
      <c r="AY27" s="408"/>
      <c r="AZ27" s="409"/>
      <c r="BB27" s="425"/>
      <c r="BC27" s="423"/>
      <c r="BD27" s="424"/>
      <c r="BF27" s="425"/>
      <c r="BG27" s="423"/>
      <c r="BH27" s="424"/>
      <c r="BJ27" s="425"/>
      <c r="BK27" s="423"/>
      <c r="BL27" s="424"/>
      <c r="BN27" s="425"/>
      <c r="BO27" s="423"/>
      <c r="BP27" s="424"/>
      <c r="BQ27" s="415" cm="1">
        <f t="array" ref="BQ27">SUM(H27,L27,P27,T27,X27,AB27,AF27,AJ27,AN27,AR27,AV27,AZ27,BD27,BH27,BL27,BP27)</f>
        <v>2</v>
      </c>
      <c r="BS27" s="449" cm="1">
        <f t="array" ref="BS27">AVERAGE(F27,J27,N27,R27,V27,Z27,AD27,AH27,AL27,AP27,AT27,AX27,BB27,BF27,BJ27,BN27)</f>
        <v>4.8099999999999996</v>
      </c>
    </row>
    <row r="28" spans="1:71" s="406" customFormat="1" ht="30" customHeight="1">
      <c r="A28" s="403" cm="1">
        <f t="array" ref="A28">ROW(A2)</f>
        <v>2</v>
      </c>
      <c r="B28" s="404" t="s">
        <v>137</v>
      </c>
      <c r="C28" s="404" t="s">
        <v>138</v>
      </c>
      <c r="D28" s="405" cm="1">
        <f t="array" ref="D28">SUM(G28,K28,O28,S28,W28,AA28,AE28,AI28,AM28,AQ28,AU28,AY28,BC28,BG28,BK28,BO28,BQ28)</f>
        <v>11</v>
      </c>
      <c r="F28" s="407">
        <v>0</v>
      </c>
      <c r="G28" s="408">
        <v>0</v>
      </c>
      <c r="H28" s="409">
        <v>1</v>
      </c>
      <c r="I28" s="452"/>
      <c r="J28" s="412">
        <v>8.0299999999999994</v>
      </c>
      <c r="K28" s="408">
        <v>9</v>
      </c>
      <c r="L28" s="409">
        <v>1</v>
      </c>
      <c r="M28" s="447"/>
      <c r="N28" s="407"/>
      <c r="O28" s="408"/>
      <c r="P28" s="409"/>
      <c r="R28" s="407"/>
      <c r="S28" s="408"/>
      <c r="T28" s="409"/>
      <c r="U28" s="413"/>
      <c r="V28" s="412"/>
      <c r="W28" s="408"/>
      <c r="X28" s="409"/>
      <c r="Z28" s="412"/>
      <c r="AA28" s="408"/>
      <c r="AB28" s="409"/>
      <c r="AC28" s="413"/>
      <c r="AD28" s="412"/>
      <c r="AE28" s="408"/>
      <c r="AF28" s="409"/>
      <c r="AH28" s="412"/>
      <c r="AI28" s="408"/>
      <c r="AJ28" s="409"/>
      <c r="AL28" s="412"/>
      <c r="AM28" s="408"/>
      <c r="AN28" s="409"/>
      <c r="AP28" s="412"/>
      <c r="AQ28" s="408"/>
      <c r="AR28" s="409"/>
      <c r="AT28" s="412"/>
      <c r="AU28" s="408"/>
      <c r="AV28" s="409"/>
      <c r="AX28" s="412"/>
      <c r="AY28" s="408"/>
      <c r="AZ28" s="409"/>
      <c r="BB28" s="407"/>
      <c r="BC28" s="408"/>
      <c r="BD28" s="409"/>
      <c r="BF28" s="407"/>
      <c r="BG28" s="408"/>
      <c r="BH28" s="409"/>
      <c r="BJ28" s="407"/>
      <c r="BK28" s="408"/>
      <c r="BL28" s="409"/>
      <c r="BN28" s="407"/>
      <c r="BO28" s="408"/>
      <c r="BP28" s="409"/>
      <c r="BQ28" s="415" cm="1">
        <f t="array" ref="BQ28">SUM(H28,L28,P28,T28,X28,AB28,AF28,AJ28,AN28,AR28,AV28,AZ28,BD28,BH28,BL28,BP28)</f>
        <v>2</v>
      </c>
      <c r="BS28" s="449" cm="1">
        <f t="array" ref="BS28">AVERAGE(F28,J28,N28,R28,V28,Z28,AD28,AH28,AL28,AP28,AT28,AX28,BB28,BF28,BJ28,BN28)</f>
        <v>4.0149999999999997</v>
      </c>
    </row>
    <row r="29" spans="1:71" s="406" customFormat="1" ht="30" customHeight="1">
      <c r="A29" s="403">
        <v>3</v>
      </c>
      <c r="B29" s="404" t="s">
        <v>142</v>
      </c>
      <c r="C29" s="404" t="s">
        <v>143</v>
      </c>
      <c r="D29" s="405" cm="1">
        <f t="array" ref="D29">G29+H29+K29+L29</f>
        <v>11</v>
      </c>
      <c r="F29" s="425"/>
      <c r="G29" s="423"/>
      <c r="H29" s="427"/>
      <c r="I29" s="453"/>
      <c r="J29" s="430" t="s">
        <v>144</v>
      </c>
      <c r="K29" s="423">
        <v>10</v>
      </c>
      <c r="L29" s="422">
        <v>1</v>
      </c>
      <c r="M29" s="447"/>
      <c r="N29" s="425"/>
      <c r="O29" s="423"/>
      <c r="P29" s="424"/>
      <c r="R29" s="425"/>
      <c r="S29" s="423"/>
      <c r="T29" s="424"/>
      <c r="U29" s="448"/>
      <c r="V29" s="426"/>
      <c r="W29" s="423"/>
      <c r="X29" s="424"/>
      <c r="Z29" s="426"/>
      <c r="AA29" s="423"/>
      <c r="AB29" s="424"/>
      <c r="AC29" s="448"/>
      <c r="AD29" s="426"/>
      <c r="AE29" s="423"/>
      <c r="AF29" s="424"/>
      <c r="AH29" s="426"/>
      <c r="AI29" s="423"/>
      <c r="AJ29" s="424"/>
      <c r="AL29" s="426"/>
      <c r="AM29" s="423"/>
      <c r="AN29" s="424"/>
      <c r="AP29" s="426"/>
      <c r="AQ29" s="423"/>
      <c r="AR29" s="424"/>
      <c r="AT29" s="425"/>
      <c r="AU29" s="423"/>
      <c r="AV29" s="424"/>
      <c r="AX29" s="426"/>
      <c r="AY29" s="423"/>
      <c r="AZ29" s="424"/>
      <c r="BB29" s="425"/>
      <c r="BC29" s="423"/>
      <c r="BD29" s="424"/>
      <c r="BF29" s="425"/>
      <c r="BG29" s="423"/>
      <c r="BH29" s="424"/>
      <c r="BJ29" s="425"/>
      <c r="BK29" s="423"/>
      <c r="BL29" s="424"/>
      <c r="BN29" s="425"/>
      <c r="BO29" s="423"/>
      <c r="BP29" s="424"/>
      <c r="BQ29" s="415" cm="1">
        <f t="array" ref="BQ29">SUM(H29,L29,P29,T29,X29,AB29,AF29,AJ29,AN29,AR29,AV29,AZ29,BD29,BH29,BL29,BP29)</f>
        <v>1</v>
      </c>
      <c r="BS29" s="449" t="e" cm="1">
        <f t="array" ref="BS29">AVERAGE(F29,J29,N29,R29,V29,Z29,AD29,AH29,AL29,AP29,AT29,AX29,BB29,BF29,BJ29,BN29)</f>
        <v>#DIV/0!</v>
      </c>
    </row>
    <row r="30" spans="1:71" s="76" customFormat="1" ht="30" customHeight="1">
      <c r="A30" s="331" t="s">
        <v>69</v>
      </c>
      <c r="B30" s="332"/>
      <c r="C30" s="332"/>
      <c r="D30" s="71">
        <f>SUM(D27:D29)</f>
        <v>42</v>
      </c>
      <c r="E30" s="77"/>
      <c r="F30" s="78"/>
      <c r="G30" s="79" cm="1">
        <f t="array" ref="G30">SUM(G27:G29)</f>
        <v>10</v>
      </c>
      <c r="H30" s="79" cm="1">
        <f t="array" ref="H30">SUM(H27:H29)</f>
        <v>2</v>
      </c>
      <c r="I30" s="79"/>
      <c r="J30" s="79"/>
      <c r="K30" s="79" cm="1">
        <f t="array" ref="K30">SUM(K27:K29)</f>
        <v>27</v>
      </c>
      <c r="L30" s="79" cm="1">
        <f t="array" ref="L30">SUM(L27:L29)</f>
        <v>3</v>
      </c>
      <c r="N30" s="78"/>
      <c r="O30" s="79" cm="1">
        <f t="array" ref="O30">SUM(O27:O29)</f>
        <v>0</v>
      </c>
      <c r="P30" s="80" cm="1">
        <f t="array" ref="P30">SUM(P27:P29)</f>
        <v>0</v>
      </c>
      <c r="Q30" s="82"/>
      <c r="R30" s="78"/>
      <c r="S30" s="79" cm="1">
        <f t="array" ref="S30">SUM(S27:S29)</f>
        <v>0</v>
      </c>
      <c r="T30" s="80" cm="1">
        <f t="array" ref="T30">SUM(T27:T29)</f>
        <v>0</v>
      </c>
      <c r="U30" s="82"/>
      <c r="V30" s="81"/>
      <c r="W30" s="79" cm="1">
        <f t="array" ref="W30">SUM(W27:W29)</f>
        <v>0</v>
      </c>
      <c r="X30" s="80" cm="1">
        <f t="array" ref="X30">SUM(X27:X29)</f>
        <v>0</v>
      </c>
      <c r="Y30" s="82"/>
      <c r="Z30" s="81"/>
      <c r="AA30" s="79" cm="1">
        <f t="array" ref="AA30">SUM(AA27:AA29)</f>
        <v>0</v>
      </c>
      <c r="AB30" s="80" cm="1">
        <f t="array" ref="AB30">SUM(AB27:AB29)</f>
        <v>0</v>
      </c>
      <c r="AC30" s="82"/>
      <c r="AD30" s="78"/>
      <c r="AE30" s="79" cm="1">
        <f t="array" ref="AE30">SUM(AE27:AE29)</f>
        <v>0</v>
      </c>
      <c r="AF30" s="80" cm="1">
        <f t="array" ref="AF30">SUM(AF27:AF29)</f>
        <v>0</v>
      </c>
      <c r="AG30" s="82"/>
      <c r="AH30" s="78"/>
      <c r="AI30" s="79" cm="1">
        <f t="array" ref="AI30">SUM(AI27:AI29)</f>
        <v>0</v>
      </c>
      <c r="AJ30" s="80" cm="1">
        <f t="array" ref="AJ30">SUM(AJ27:AJ29)</f>
        <v>0</v>
      </c>
      <c r="AK30" s="77"/>
      <c r="AL30" s="78"/>
      <c r="AM30" s="79" cm="1">
        <f t="array" ref="AM30">SUM(AM27:AM29)</f>
        <v>0</v>
      </c>
      <c r="AN30" s="80" cm="1">
        <f t="array" ref="AN30">SUM(AN27:AN29)</f>
        <v>0</v>
      </c>
      <c r="AO30" s="82"/>
      <c r="AP30" s="78"/>
      <c r="AQ30" s="79" cm="1">
        <f t="array" ref="AQ30">SUM(AQ27:AQ29)</f>
        <v>0</v>
      </c>
      <c r="AR30" s="80" cm="1">
        <f t="array" ref="AR30">SUM(AR27:AR29)</f>
        <v>0</v>
      </c>
      <c r="AS30" s="77"/>
      <c r="AT30" s="78"/>
      <c r="AU30" s="79" cm="1">
        <f t="array" ref="AU30">SUM(AU27:AU29)</f>
        <v>0</v>
      </c>
      <c r="AV30" s="80" cm="1">
        <f t="array" ref="AV30">SUM(AV27:AV29)</f>
        <v>0</v>
      </c>
      <c r="AW30" s="82"/>
      <c r="AX30" s="78"/>
      <c r="AY30" s="79" cm="1">
        <f t="array" ref="AY30">SUM(AY27:AY29)</f>
        <v>0</v>
      </c>
      <c r="AZ30" s="80" cm="1">
        <f t="array" ref="AZ30">SUM(AZ27:AZ29)</f>
        <v>0</v>
      </c>
      <c r="BA30" s="77"/>
      <c r="BB30" s="78"/>
      <c r="BC30" s="79" cm="1">
        <f t="array" ref="BC30">SUM(BC27:BC29)</f>
        <v>0</v>
      </c>
      <c r="BD30" s="80" cm="1">
        <f t="array" ref="BD30">SUM(BD27:BD29)</f>
        <v>0</v>
      </c>
      <c r="BE30" s="82"/>
      <c r="BF30" s="78"/>
      <c r="BG30" s="79" cm="1">
        <f t="array" ref="BG30">SUM(BG27:BG29)</f>
        <v>0</v>
      </c>
      <c r="BH30" s="80" cm="1">
        <f t="array" ref="BH30">SUM(BH27:BH29)</f>
        <v>0</v>
      </c>
      <c r="BI30" s="77"/>
      <c r="BJ30" s="78"/>
      <c r="BK30" s="79" cm="1">
        <f t="array" ref="BK30">SUM(BK27:BK29)</f>
        <v>0</v>
      </c>
      <c r="BL30" s="80" cm="1">
        <f t="array" ref="BL30">SUM(BL27:BL29)</f>
        <v>0</v>
      </c>
      <c r="BM30" s="82"/>
      <c r="BN30" s="78"/>
      <c r="BO30" s="79" cm="1">
        <f t="array" ref="BO30">SUM(BO27:BO29)</f>
        <v>0</v>
      </c>
      <c r="BP30" s="80" cm="1">
        <f t="array" ref="BP30">SUM(BP27:BP29)</f>
        <v>0</v>
      </c>
      <c r="BQ30" s="293"/>
      <c r="BR30" s="162"/>
      <c r="BS30" s="192"/>
    </row>
    <row r="31" spans="1:71" s="48" customFormat="1" ht="30" customHeight="1">
      <c r="A31" s="125"/>
      <c r="B31" s="126"/>
      <c r="D31" s="71"/>
      <c r="F31" s="117"/>
      <c r="G31" s="88"/>
      <c r="H31" s="89"/>
      <c r="I31" s="263"/>
      <c r="J31" s="117"/>
      <c r="K31" s="88"/>
      <c r="L31" s="89"/>
      <c r="M31" s="242"/>
      <c r="N31" s="117"/>
      <c r="O31" s="88"/>
      <c r="P31" s="89"/>
      <c r="R31" s="117"/>
      <c r="S31" s="88"/>
      <c r="T31" s="89"/>
      <c r="U31" s="119"/>
      <c r="V31" s="118"/>
      <c r="W31" s="88"/>
      <c r="X31" s="89"/>
      <c r="Z31" s="118"/>
      <c r="AA31" s="88"/>
      <c r="AB31" s="89"/>
      <c r="AC31" s="119"/>
      <c r="AD31" s="117"/>
      <c r="AE31" s="88"/>
      <c r="AF31" s="89"/>
      <c r="AH31" s="117"/>
      <c r="AI31" s="88"/>
      <c r="AJ31" s="89"/>
      <c r="AL31" s="117"/>
      <c r="AM31" s="88"/>
      <c r="AN31" s="89"/>
      <c r="AP31" s="117"/>
      <c r="AQ31" s="88"/>
      <c r="AR31" s="89"/>
      <c r="AT31" s="117"/>
      <c r="AU31" s="88"/>
      <c r="AV31" s="89"/>
      <c r="AX31" s="117"/>
      <c r="AY31" s="88"/>
      <c r="AZ31" s="89"/>
      <c r="BB31" s="117"/>
      <c r="BC31" s="88"/>
      <c r="BD31" s="89"/>
      <c r="BF31" s="117"/>
      <c r="BG31" s="88"/>
      <c r="BH31" s="89"/>
      <c r="BJ31" s="117"/>
      <c r="BK31" s="88"/>
      <c r="BL31" s="89"/>
      <c r="BN31" s="117"/>
      <c r="BO31" s="88"/>
      <c r="BP31" s="89"/>
      <c r="BQ31" s="120"/>
      <c r="BS31" s="192"/>
    </row>
    <row r="32" spans="1:71" s="57" customFormat="1" ht="64" customHeight="1">
      <c r="A32" s="333" t="s">
        <v>79</v>
      </c>
      <c r="B32" s="334"/>
      <c r="C32" s="334"/>
      <c r="D32" s="71"/>
      <c r="F32" s="67" t="s">
        <v>71</v>
      </c>
      <c r="G32" s="68" t="s">
        <v>64</v>
      </c>
      <c r="H32" s="68" t="s">
        <v>60</v>
      </c>
      <c r="I32" s="287"/>
      <c r="J32" s="67" t="s">
        <v>71</v>
      </c>
      <c r="K32" s="68" t="s">
        <v>64</v>
      </c>
      <c r="L32" s="68" t="s">
        <v>60</v>
      </c>
      <c r="M32" s="227"/>
      <c r="N32" s="67" t="s">
        <v>71</v>
      </c>
      <c r="O32" s="68" t="s">
        <v>64</v>
      </c>
      <c r="P32" s="68" t="s">
        <v>60</v>
      </c>
      <c r="Q32" s="61"/>
      <c r="R32" s="67" t="s">
        <v>71</v>
      </c>
      <c r="S32" s="68" t="s">
        <v>64</v>
      </c>
      <c r="T32" s="68" t="s">
        <v>60</v>
      </c>
      <c r="U32" s="58"/>
      <c r="V32" s="67" t="s">
        <v>71</v>
      </c>
      <c r="W32" s="68" t="s">
        <v>64</v>
      </c>
      <c r="X32" s="68" t="s">
        <v>60</v>
      </c>
      <c r="Y32" s="61"/>
      <c r="Z32" s="67" t="s">
        <v>71</v>
      </c>
      <c r="AA32" s="68" t="s">
        <v>64</v>
      </c>
      <c r="AB32" s="68" t="s">
        <v>60</v>
      </c>
      <c r="AC32" s="58"/>
      <c r="AD32" s="67" t="s">
        <v>71</v>
      </c>
      <c r="AE32" s="68" t="s">
        <v>64</v>
      </c>
      <c r="AF32" s="68" t="s">
        <v>60</v>
      </c>
      <c r="AG32" s="61"/>
      <c r="AH32" s="67" t="s">
        <v>71</v>
      </c>
      <c r="AI32" s="68" t="s">
        <v>64</v>
      </c>
      <c r="AJ32" s="68" t="s">
        <v>60</v>
      </c>
      <c r="AL32" s="67" t="s">
        <v>71</v>
      </c>
      <c r="AM32" s="68" t="s">
        <v>64</v>
      </c>
      <c r="AN32" s="68" t="s">
        <v>60</v>
      </c>
      <c r="AO32" s="61"/>
      <c r="AP32" s="67" t="s">
        <v>71</v>
      </c>
      <c r="AQ32" s="68" t="s">
        <v>64</v>
      </c>
      <c r="AR32" s="68" t="s">
        <v>60</v>
      </c>
      <c r="AT32" s="67" t="s">
        <v>71</v>
      </c>
      <c r="AU32" s="68" t="s">
        <v>64</v>
      </c>
      <c r="AV32" s="68" t="s">
        <v>60</v>
      </c>
      <c r="AW32" s="61"/>
      <c r="AX32" s="67" t="s">
        <v>71</v>
      </c>
      <c r="AY32" s="68" t="s">
        <v>64</v>
      </c>
      <c r="AZ32" s="68" t="s">
        <v>60</v>
      </c>
      <c r="BB32" s="67" t="s">
        <v>71</v>
      </c>
      <c r="BC32" s="68" t="s">
        <v>64</v>
      </c>
      <c r="BD32" s="68" t="s">
        <v>60</v>
      </c>
      <c r="BE32" s="61"/>
      <c r="BF32" s="67" t="s">
        <v>71</v>
      </c>
      <c r="BG32" s="68" t="s">
        <v>64</v>
      </c>
      <c r="BH32" s="68" t="s">
        <v>60</v>
      </c>
      <c r="BJ32" s="67" t="s">
        <v>71</v>
      </c>
      <c r="BK32" s="68" t="s">
        <v>64</v>
      </c>
      <c r="BL32" s="68" t="s">
        <v>60</v>
      </c>
      <c r="BM32" s="61"/>
      <c r="BN32" s="67" t="s">
        <v>71</v>
      </c>
      <c r="BO32" s="68" t="s">
        <v>64</v>
      </c>
      <c r="BP32" s="68" t="s">
        <v>60</v>
      </c>
      <c r="BQ32" s="293"/>
      <c r="BS32" s="192"/>
    </row>
    <row r="33" spans="1:71" s="406" customFormat="1" ht="30" customHeight="1">
      <c r="A33" s="403" cm="1">
        <f t="array" ref="A33">ROW(A1)</f>
        <v>1</v>
      </c>
      <c r="B33" s="404" t="s">
        <v>145</v>
      </c>
      <c r="C33" s="404" t="s">
        <v>85</v>
      </c>
      <c r="D33" s="405" cm="1">
        <f t="array" ref="D33">SUM(G33,K33,O33,S33,W33,AA33,AE33,AI33,AM33,AQ33,AU33,AY33,BC33,BG33,BK33,BO33,BQ33)</f>
        <v>22</v>
      </c>
      <c r="F33" s="425">
        <v>16.646999999999998</v>
      </c>
      <c r="G33" s="423">
        <v>10</v>
      </c>
      <c r="H33" s="422">
        <v>1</v>
      </c>
      <c r="I33" s="452"/>
      <c r="J33" s="430" t="s">
        <v>146</v>
      </c>
      <c r="K33" s="423">
        <v>10</v>
      </c>
      <c r="L33" s="422">
        <v>1</v>
      </c>
      <c r="M33" s="447"/>
      <c r="N33" s="427"/>
      <c r="O33" s="423"/>
      <c r="P33" s="424"/>
      <c r="R33" s="427"/>
      <c r="S33" s="423"/>
      <c r="T33" s="424"/>
      <c r="U33" s="448"/>
      <c r="V33" s="426"/>
      <c r="W33" s="423"/>
      <c r="X33" s="424"/>
      <c r="Z33" s="426"/>
      <c r="AA33" s="423"/>
      <c r="AB33" s="424"/>
      <c r="AC33" s="448"/>
      <c r="AD33" s="426"/>
      <c r="AE33" s="423"/>
      <c r="AF33" s="424"/>
      <c r="AG33" s="451"/>
      <c r="AH33" s="426"/>
      <c r="AI33" s="423"/>
      <c r="AJ33" s="424"/>
      <c r="AL33" s="426"/>
      <c r="AM33" s="423"/>
      <c r="AN33" s="424"/>
      <c r="AP33" s="426"/>
      <c r="AQ33" s="423"/>
      <c r="AR33" s="424"/>
      <c r="AT33" s="426"/>
      <c r="AU33" s="423"/>
      <c r="AV33" s="424"/>
      <c r="AX33" s="426"/>
      <c r="AY33" s="423"/>
      <c r="AZ33" s="424"/>
      <c r="BB33" s="425"/>
      <c r="BC33" s="423"/>
      <c r="BD33" s="424"/>
      <c r="BF33" s="425"/>
      <c r="BG33" s="423"/>
      <c r="BH33" s="424"/>
      <c r="BJ33" s="425"/>
      <c r="BK33" s="423"/>
      <c r="BL33" s="424"/>
      <c r="BN33" s="425"/>
      <c r="BO33" s="423"/>
      <c r="BP33" s="424"/>
      <c r="BQ33" s="415" cm="1">
        <f t="array" ref="BQ33">SUM(H33,L33,P33,T33,X33,AB33,AF33,AJ33,AN33,AR33,AV33,AZ33,BD33,BH33,BL33,BP33)</f>
        <v>2</v>
      </c>
      <c r="BS33" s="449" cm="1">
        <f t="array" ref="BS33">AVERAGE(F33,J33,N33,R33,V33,Z33,AD33,AH33,AL33,AP33,AT33,AX33,BB33,BF33,BJ33,BN33)</f>
        <v>16.646999999999998</v>
      </c>
    </row>
    <row r="34" spans="1:71" s="406" customFormat="1" ht="30" customHeight="1">
      <c r="A34" s="403" cm="1">
        <f t="array" ref="A34">ROW(A2)</f>
        <v>2</v>
      </c>
      <c r="B34" s="404" t="s">
        <v>129</v>
      </c>
      <c r="C34" s="404" t="s">
        <v>81</v>
      </c>
      <c r="D34" s="405" cm="1">
        <f t="array" ref="D34">SUM(G34,K34,O34,S34,W34,AA34,AE34,AI34,AM34,AQ34,AU34,AY34,BC34,BG34,BK34,BO34,BQ34)</f>
        <v>18</v>
      </c>
      <c r="F34" s="425">
        <v>16.914999999999999</v>
      </c>
      <c r="G34" s="423">
        <v>9</v>
      </c>
      <c r="H34" s="422">
        <v>1</v>
      </c>
      <c r="I34" s="452"/>
      <c r="J34" s="430" t="s">
        <v>147</v>
      </c>
      <c r="K34" s="423">
        <v>7</v>
      </c>
      <c r="L34" s="422">
        <v>1</v>
      </c>
      <c r="M34" s="447"/>
      <c r="N34" s="427"/>
      <c r="O34" s="423"/>
      <c r="P34" s="424"/>
      <c r="R34" s="427"/>
      <c r="S34" s="423"/>
      <c r="T34" s="424"/>
      <c r="U34" s="448"/>
      <c r="V34" s="426"/>
      <c r="W34" s="423"/>
      <c r="X34" s="424"/>
      <c r="Z34" s="426"/>
      <c r="AA34" s="423"/>
      <c r="AB34" s="424"/>
      <c r="AC34" s="448"/>
      <c r="AD34" s="426"/>
      <c r="AE34" s="423"/>
      <c r="AF34" s="424"/>
      <c r="AH34" s="426"/>
      <c r="AI34" s="423"/>
      <c r="AJ34" s="424"/>
      <c r="AL34" s="426"/>
      <c r="AM34" s="423"/>
      <c r="AN34" s="424"/>
      <c r="AP34" s="426"/>
      <c r="AQ34" s="423"/>
      <c r="AR34" s="424"/>
      <c r="AT34" s="426"/>
      <c r="AU34" s="423"/>
      <c r="AV34" s="424"/>
      <c r="AX34" s="426"/>
      <c r="AY34" s="423"/>
      <c r="AZ34" s="424"/>
      <c r="BB34" s="425"/>
      <c r="BC34" s="423"/>
      <c r="BD34" s="424"/>
      <c r="BF34" s="425"/>
      <c r="BG34" s="423"/>
      <c r="BH34" s="424"/>
      <c r="BJ34" s="425"/>
      <c r="BK34" s="423"/>
      <c r="BL34" s="424"/>
      <c r="BN34" s="425"/>
      <c r="BO34" s="423"/>
      <c r="BP34" s="424"/>
      <c r="BQ34" s="415" cm="1">
        <f t="array" ref="BQ34">SUM(H34,L34,P34,T34,X34,AB34,AF34,AJ34,AN34,AR34,AV34,AZ34,BD34,BH34,BL34,BP34)</f>
        <v>2</v>
      </c>
      <c r="BS34" s="449" cm="1">
        <f t="array" ref="BS34">AVERAGE(F34,J34,N34,R34,V34,Z34,AD34,AH34,AL34,AP34,AT34,AX34,BB34,BF34,BJ34,BN34)</f>
        <v>16.914999999999999</v>
      </c>
    </row>
    <row r="35" spans="1:71" s="406" customFormat="1" ht="30" customHeight="1">
      <c r="A35" s="403" cm="1">
        <f t="array" ref="A35">ROW(A3)</f>
        <v>3</v>
      </c>
      <c r="B35" s="404" t="s">
        <v>136</v>
      </c>
      <c r="C35" s="404" t="s">
        <v>78</v>
      </c>
      <c r="D35" s="405" cm="1">
        <f t="array" ref="D35">SUM(G35,K35,O35,S35,W35,AA35,AE35,AI35,AM35,AQ35,AU35,AY35,BC35,BG35,BK35,BO35,BQ35)</f>
        <v>16</v>
      </c>
      <c r="F35" s="425">
        <v>17.065000000000001</v>
      </c>
      <c r="G35" s="423">
        <v>8</v>
      </c>
      <c r="H35" s="422">
        <v>1</v>
      </c>
      <c r="I35" s="452"/>
      <c r="J35" s="430" t="s">
        <v>148</v>
      </c>
      <c r="K35" s="423">
        <v>6</v>
      </c>
      <c r="L35" s="422">
        <v>1</v>
      </c>
      <c r="M35" s="447"/>
      <c r="N35" s="427"/>
      <c r="O35" s="423"/>
      <c r="P35" s="424"/>
      <c r="R35" s="427"/>
      <c r="S35" s="423"/>
      <c r="T35" s="424"/>
      <c r="U35" s="448"/>
      <c r="V35" s="426"/>
      <c r="W35" s="423"/>
      <c r="X35" s="424"/>
      <c r="Z35" s="426"/>
      <c r="AA35" s="423"/>
      <c r="AB35" s="424"/>
      <c r="AC35" s="448"/>
      <c r="AD35" s="426"/>
      <c r="AE35" s="423"/>
      <c r="AF35" s="424"/>
      <c r="AH35" s="426"/>
      <c r="AI35" s="423"/>
      <c r="AJ35" s="424"/>
      <c r="AL35" s="426"/>
      <c r="AM35" s="423"/>
      <c r="AN35" s="424"/>
      <c r="AP35" s="426"/>
      <c r="AQ35" s="423"/>
      <c r="AR35" s="424"/>
      <c r="AT35" s="426"/>
      <c r="AU35" s="423"/>
      <c r="AV35" s="424"/>
      <c r="AX35" s="426"/>
      <c r="AY35" s="423"/>
      <c r="AZ35" s="424"/>
      <c r="BB35" s="425"/>
      <c r="BC35" s="423"/>
      <c r="BD35" s="424"/>
      <c r="BF35" s="425"/>
      <c r="BG35" s="423"/>
      <c r="BH35" s="424"/>
      <c r="BJ35" s="425"/>
      <c r="BK35" s="423"/>
      <c r="BL35" s="424"/>
      <c r="BN35" s="425"/>
      <c r="BO35" s="423"/>
      <c r="BP35" s="424"/>
      <c r="BQ35" s="415" cm="1">
        <f t="array" ref="BQ35">SUM(H35,L35,P35,T35,X35,AB35,AF35,AJ35,AN35,AR35,AV35,AZ35,BD35,BH35,BL35,BP35)</f>
        <v>2</v>
      </c>
      <c r="BS35" s="449" cm="1">
        <f t="array" ref="BS35">AVERAGE(F35,J35,N35,R35,V35,Z35,AD35,AH35,AL35,AP35,AT35,AX35,BB35,BF35,BJ35,BN35)</f>
        <v>17.065000000000001</v>
      </c>
    </row>
    <row r="36" spans="1:71" s="406" customFormat="1" ht="30" customHeight="1">
      <c r="A36" s="403" cm="1">
        <f t="array" ref="A36">ROW(A4)</f>
        <v>4</v>
      </c>
      <c r="B36" s="404" t="s">
        <v>132</v>
      </c>
      <c r="C36" s="404" t="s">
        <v>66</v>
      </c>
      <c r="D36" s="405" cm="1">
        <f t="array" ref="D36">SUM(G36,K36,O36,S36,W36,AA36,AE36,AI36,AM36,AQ36,AU36,AY36,BC36,BG36,BK36,BO36,BQ36)</f>
        <v>15</v>
      </c>
      <c r="F36" s="425">
        <v>17.306000000000001</v>
      </c>
      <c r="G36" s="423">
        <v>5</v>
      </c>
      <c r="H36" s="422">
        <v>1</v>
      </c>
      <c r="I36" s="452"/>
      <c r="J36" s="430" t="s">
        <v>153</v>
      </c>
      <c r="K36" s="423">
        <v>8</v>
      </c>
      <c r="L36" s="422">
        <v>1</v>
      </c>
      <c r="M36" s="447"/>
      <c r="N36" s="427"/>
      <c r="O36" s="423"/>
      <c r="P36" s="424"/>
      <c r="R36" s="427"/>
      <c r="S36" s="423"/>
      <c r="T36" s="424"/>
      <c r="U36" s="448"/>
      <c r="V36" s="426"/>
      <c r="W36" s="423"/>
      <c r="X36" s="424"/>
      <c r="Z36" s="426"/>
      <c r="AA36" s="423"/>
      <c r="AB36" s="424"/>
      <c r="AC36" s="448"/>
      <c r="AD36" s="426"/>
      <c r="AE36" s="423"/>
      <c r="AF36" s="424"/>
      <c r="AH36" s="426"/>
      <c r="AI36" s="423"/>
      <c r="AJ36" s="424"/>
      <c r="AL36" s="426"/>
      <c r="AM36" s="423"/>
      <c r="AN36" s="424"/>
      <c r="AP36" s="426"/>
      <c r="AQ36" s="423"/>
      <c r="AR36" s="424"/>
      <c r="AT36" s="426"/>
      <c r="AU36" s="423"/>
      <c r="AV36" s="424"/>
      <c r="AX36" s="426"/>
      <c r="AY36" s="423"/>
      <c r="AZ36" s="424"/>
      <c r="BB36" s="425"/>
      <c r="BC36" s="423"/>
      <c r="BD36" s="424"/>
      <c r="BF36" s="425"/>
      <c r="BG36" s="423"/>
      <c r="BH36" s="424"/>
      <c r="BJ36" s="425"/>
      <c r="BK36" s="423"/>
      <c r="BL36" s="424"/>
      <c r="BN36" s="425"/>
      <c r="BO36" s="423"/>
      <c r="BP36" s="424"/>
      <c r="BQ36" s="415" cm="1">
        <f t="array" ref="BQ36">SUM(H36,L36,P36,T36,X36,AB36,AF36,AJ36,AN36,AR36,AV36,AZ36,BD36,BH36,BL36,BP36)</f>
        <v>2</v>
      </c>
      <c r="BS36" s="449" cm="1">
        <f t="array" ref="BS36">AVERAGE(F36,J36,N36,R36,V36,Z36,AD36,AH36,AL36,AP36,AT36,AX36,BB36,BF36,BJ36,BN36)</f>
        <v>17.306000000000001</v>
      </c>
    </row>
    <row r="37" spans="1:71" s="406" customFormat="1" ht="30" customHeight="1">
      <c r="A37" s="403" cm="1">
        <f t="array" ref="A37">ROW(A5)</f>
        <v>5</v>
      </c>
      <c r="B37" s="404" t="s">
        <v>149</v>
      </c>
      <c r="C37" s="404" t="s">
        <v>150</v>
      </c>
      <c r="D37" s="405" cm="1">
        <f t="array" ref="D37">SUM(G37,K37,O37,S37,W37,AA37,AE37,AI37,AM37,AQ37,AU37,AY37,BC37,BG37,BK37,BO37,BQ37)</f>
        <v>13</v>
      </c>
      <c r="F37" s="425">
        <v>17.212</v>
      </c>
      <c r="G37" s="423">
        <v>7</v>
      </c>
      <c r="H37" s="422">
        <v>1</v>
      </c>
      <c r="I37" s="452"/>
      <c r="J37" s="430" t="s">
        <v>151</v>
      </c>
      <c r="K37" s="423">
        <v>4</v>
      </c>
      <c r="L37" s="422">
        <v>1</v>
      </c>
      <c r="M37" s="447"/>
      <c r="N37" s="427"/>
      <c r="O37" s="423"/>
      <c r="P37" s="424"/>
      <c r="R37" s="427"/>
      <c r="S37" s="423"/>
      <c r="T37" s="424"/>
      <c r="U37" s="448"/>
      <c r="V37" s="426"/>
      <c r="W37" s="423"/>
      <c r="X37" s="424"/>
      <c r="Z37" s="426"/>
      <c r="AA37" s="423"/>
      <c r="AB37" s="424"/>
      <c r="AC37" s="448"/>
      <c r="AD37" s="426"/>
      <c r="AE37" s="423"/>
      <c r="AF37" s="424"/>
      <c r="AH37" s="426"/>
      <c r="AI37" s="423"/>
      <c r="AJ37" s="424"/>
      <c r="AL37" s="426"/>
      <c r="AM37" s="423"/>
      <c r="AN37" s="424"/>
      <c r="AP37" s="426"/>
      <c r="AQ37" s="423"/>
      <c r="AR37" s="424"/>
      <c r="AT37" s="426"/>
      <c r="AU37" s="423"/>
      <c r="AV37" s="424"/>
      <c r="AX37" s="426"/>
      <c r="AY37" s="423"/>
      <c r="AZ37" s="424"/>
      <c r="BB37" s="425"/>
      <c r="BC37" s="423"/>
      <c r="BD37" s="424"/>
      <c r="BF37" s="425"/>
      <c r="BG37" s="423"/>
      <c r="BH37" s="424"/>
      <c r="BJ37" s="425"/>
      <c r="BK37" s="423"/>
      <c r="BL37" s="424"/>
      <c r="BN37" s="425"/>
      <c r="BO37" s="423"/>
      <c r="BP37" s="424"/>
      <c r="BQ37" s="415" cm="1">
        <f t="array" ref="BQ37">SUM(H37,L37,P37,T37,X37,AB37,AF37,AJ37,AN37,AR37,AV37,AZ37,BD37,BH37,BL37,BP37)</f>
        <v>2</v>
      </c>
      <c r="BS37" s="449" cm="1">
        <f t="array" ref="BS37">AVERAGE(F37,J37,N37,R37,V37,Z37,AD37,AH37,AL37,AP37,AT37,AX37,BB37,BF37,BJ37,BN37)</f>
        <v>17.212</v>
      </c>
    </row>
    <row r="38" spans="1:71" s="406" customFormat="1" ht="30" customHeight="1">
      <c r="A38" s="403" cm="1">
        <f t="array" ref="A38">ROW(A6)</f>
        <v>6</v>
      </c>
      <c r="B38" s="404" t="s">
        <v>130</v>
      </c>
      <c r="C38" s="404" t="s">
        <v>131</v>
      </c>
      <c r="D38" s="405" cm="1">
        <f t="array" ref="D38">SUM(G38,K38,O38,S38,W38,AA38,AE38,AI38,AM38,AQ38,AU38,AY38,BC38,BG38,BK38,BO38,BQ38)</f>
        <v>13</v>
      </c>
      <c r="F38" s="425">
        <v>17.228999999999999</v>
      </c>
      <c r="G38" s="423">
        <v>6</v>
      </c>
      <c r="H38" s="422">
        <v>1</v>
      </c>
      <c r="I38" s="452"/>
      <c r="J38" s="430" t="s">
        <v>152</v>
      </c>
      <c r="K38" s="423">
        <v>5</v>
      </c>
      <c r="L38" s="422">
        <v>1</v>
      </c>
      <c r="M38" s="447"/>
      <c r="N38" s="427"/>
      <c r="O38" s="423"/>
      <c r="P38" s="424"/>
      <c r="R38" s="427"/>
      <c r="S38" s="423"/>
      <c r="T38" s="424"/>
      <c r="U38" s="448"/>
      <c r="V38" s="426"/>
      <c r="W38" s="423"/>
      <c r="X38" s="424"/>
      <c r="Z38" s="426"/>
      <c r="AA38" s="423"/>
      <c r="AB38" s="424"/>
      <c r="AC38" s="448"/>
      <c r="AD38" s="426"/>
      <c r="AE38" s="423"/>
      <c r="AF38" s="424"/>
      <c r="AH38" s="426"/>
      <c r="AI38" s="423"/>
      <c r="AJ38" s="424"/>
      <c r="AL38" s="426"/>
      <c r="AM38" s="423"/>
      <c r="AN38" s="424"/>
      <c r="AP38" s="426"/>
      <c r="AQ38" s="423"/>
      <c r="AR38" s="424"/>
      <c r="AT38" s="426"/>
      <c r="AU38" s="423"/>
      <c r="AV38" s="424"/>
      <c r="AX38" s="426"/>
      <c r="AY38" s="423"/>
      <c r="AZ38" s="424"/>
      <c r="BB38" s="425"/>
      <c r="BC38" s="423"/>
      <c r="BD38" s="424"/>
      <c r="BF38" s="425"/>
      <c r="BG38" s="423"/>
      <c r="BH38" s="424"/>
      <c r="BJ38" s="425"/>
      <c r="BK38" s="423"/>
      <c r="BL38" s="424"/>
      <c r="BN38" s="425"/>
      <c r="BO38" s="423"/>
      <c r="BP38" s="424"/>
      <c r="BQ38" s="415" cm="1">
        <f t="array" ref="BQ38">SUM(H38,L38,P38,T38,X38,AB38,AF38,AJ38,AN38,AR38,AV38,AZ38,BD38,BH38,BL38,BP38)</f>
        <v>2</v>
      </c>
      <c r="BS38" s="449" cm="1">
        <f t="array" ref="BS38">AVERAGE(F38,J38,N38,R38,V38,Z38,AD38,AH38,AL38,AP38,AT38,AX38,BB38,BF38,BJ38,BN38)</f>
        <v>17.228999999999999</v>
      </c>
    </row>
    <row r="39" spans="1:71" s="406" customFormat="1" ht="30" customHeight="1">
      <c r="A39" s="403" cm="1">
        <f t="array" ref="A39">ROW(A7)</f>
        <v>7</v>
      </c>
      <c r="B39" s="404" t="s">
        <v>158</v>
      </c>
      <c r="C39" s="404" t="s">
        <v>159</v>
      </c>
      <c r="D39" s="405" cm="1">
        <f t="array" ref="D39">SUM(G39,K39,O39,S39,W39,AA39,AE39,AI39,AM39,AQ39,AU39,AY39,BC39,BG39,BK39,BO39,BQ39)</f>
        <v>12</v>
      </c>
      <c r="F39" s="425">
        <v>22.158000000000001</v>
      </c>
      <c r="G39" s="423">
        <v>1</v>
      </c>
      <c r="H39" s="422">
        <v>1</v>
      </c>
      <c r="I39" s="452"/>
      <c r="J39" s="430" t="s">
        <v>160</v>
      </c>
      <c r="K39" s="423">
        <v>9</v>
      </c>
      <c r="L39" s="422">
        <v>1</v>
      </c>
      <c r="M39" s="447"/>
      <c r="N39" s="427"/>
      <c r="O39" s="423"/>
      <c r="P39" s="424"/>
      <c r="R39" s="427"/>
      <c r="S39" s="423"/>
      <c r="T39" s="424"/>
      <c r="U39" s="448"/>
      <c r="V39" s="426"/>
      <c r="W39" s="423"/>
      <c r="X39" s="424"/>
      <c r="Z39" s="426"/>
      <c r="AA39" s="423"/>
      <c r="AB39" s="424"/>
      <c r="AC39" s="448"/>
      <c r="AD39" s="426"/>
      <c r="AE39" s="423"/>
      <c r="AF39" s="424"/>
      <c r="AH39" s="426"/>
      <c r="AI39" s="423"/>
      <c r="AJ39" s="424"/>
      <c r="AL39" s="426"/>
      <c r="AM39" s="423"/>
      <c r="AN39" s="424"/>
      <c r="AP39" s="426"/>
      <c r="AQ39" s="423"/>
      <c r="AR39" s="424"/>
      <c r="AT39" s="426"/>
      <c r="AU39" s="423"/>
      <c r="AV39" s="424"/>
      <c r="AX39" s="426"/>
      <c r="AY39" s="423"/>
      <c r="AZ39" s="424"/>
      <c r="BB39" s="425"/>
      <c r="BC39" s="423"/>
      <c r="BD39" s="424"/>
      <c r="BF39" s="425"/>
      <c r="BG39" s="423"/>
      <c r="BH39" s="424"/>
      <c r="BJ39" s="425"/>
      <c r="BK39" s="423"/>
      <c r="BL39" s="424"/>
      <c r="BN39" s="425"/>
      <c r="BO39" s="423"/>
      <c r="BP39" s="424"/>
      <c r="BQ39" s="415" cm="1">
        <f t="array" ref="BQ39">SUM(H39,L39,P39,T39,X39,AB39,AF39,AJ39,AN39,AR39,AV39,AZ39,BD39,BH39,BL39,BP39)</f>
        <v>2</v>
      </c>
      <c r="BS39" s="449" cm="1">
        <f t="array" ref="BS39">AVERAGE(F39,J39,N39,R39,V39,Z39,AD39,AH39,AL39,AP39,AT39,AX39,BB39,BF39,BJ39,BN39)</f>
        <v>22.158000000000001</v>
      </c>
    </row>
    <row r="40" spans="1:71" s="406" customFormat="1" ht="30" customHeight="1">
      <c r="A40" s="403" cm="1">
        <f t="array" ref="A40">ROW(A8)</f>
        <v>8</v>
      </c>
      <c r="B40" s="404" t="s">
        <v>126</v>
      </c>
      <c r="C40" s="404" t="s">
        <v>127</v>
      </c>
      <c r="D40" s="405" cm="1">
        <f t="array" ref="D40">SUM(G40,K40,O40,S40,W40,AA40,AE40,AI40,AM40,AQ40,AU40,AY40,BC40,BG40,BK40,BO40,BQ40)</f>
        <v>8</v>
      </c>
      <c r="F40" s="407">
        <v>17.503</v>
      </c>
      <c r="G40" s="408">
        <v>3</v>
      </c>
      <c r="H40" s="409">
        <v>1</v>
      </c>
      <c r="I40" s="452"/>
      <c r="J40" s="407">
        <v>18.245000000000001</v>
      </c>
      <c r="K40" s="408">
        <v>3</v>
      </c>
      <c r="L40" s="409">
        <v>1</v>
      </c>
      <c r="M40" s="447"/>
      <c r="N40" s="407"/>
      <c r="O40" s="408"/>
      <c r="P40" s="409"/>
      <c r="R40" s="407"/>
      <c r="S40" s="408"/>
      <c r="T40" s="409"/>
      <c r="U40" s="413"/>
      <c r="V40" s="412"/>
      <c r="W40" s="408"/>
      <c r="X40" s="409"/>
      <c r="Z40" s="412"/>
      <c r="AA40" s="408"/>
      <c r="AB40" s="409"/>
      <c r="AC40" s="413"/>
      <c r="AD40" s="412"/>
      <c r="AE40" s="408"/>
      <c r="AF40" s="409"/>
      <c r="AH40" s="412"/>
      <c r="AI40" s="408"/>
      <c r="AJ40" s="409"/>
      <c r="AL40" s="412"/>
      <c r="AM40" s="408"/>
      <c r="AN40" s="409"/>
      <c r="AP40" s="412"/>
      <c r="AQ40" s="408"/>
      <c r="AR40" s="409"/>
      <c r="AT40" s="412"/>
      <c r="AU40" s="408"/>
      <c r="AV40" s="409"/>
      <c r="AX40" s="412"/>
      <c r="AY40" s="408"/>
      <c r="AZ40" s="409"/>
      <c r="BB40" s="407"/>
      <c r="BC40" s="408"/>
      <c r="BD40" s="409"/>
      <c r="BF40" s="407"/>
      <c r="BG40" s="408"/>
      <c r="BH40" s="409"/>
      <c r="BJ40" s="407"/>
      <c r="BK40" s="408"/>
      <c r="BL40" s="409"/>
      <c r="BN40" s="407"/>
      <c r="BO40" s="408"/>
      <c r="BP40" s="409"/>
      <c r="BQ40" s="415" cm="1">
        <f t="array" ref="BQ40">SUM(H40,L40,P40,T40,X40,AB40,AF40,AJ40,AN40,AR40,AV40,AZ40,BD40,BH40,BL40,BP40)</f>
        <v>2</v>
      </c>
      <c r="BS40" s="449" cm="1">
        <f t="array" ref="BS40">AVERAGE(F40,J40,N40,R40,V40,Z40,AD40,AH40,AL40,AP40,AT40,AX40,BB40,BF40,BJ40,BN40)</f>
        <v>17.874000000000002</v>
      </c>
    </row>
    <row r="41" spans="1:71" s="406" customFormat="1" ht="30" customHeight="1">
      <c r="A41" s="403" cm="1">
        <f t="array" ref="A41">ROW(A9)</f>
        <v>9</v>
      </c>
      <c r="B41" s="404" t="s">
        <v>133</v>
      </c>
      <c r="C41" s="404" t="s">
        <v>134</v>
      </c>
      <c r="D41" s="405" cm="1">
        <f t="array" ref="D41">SUM(G41,K41,O41,S41,W41,AA41,AE41,AI41,AM41,AQ41,AU41,AY41,BC41,BG41,BK41,BO41,BQ41)</f>
        <v>6</v>
      </c>
      <c r="F41" s="425">
        <v>17.323</v>
      </c>
      <c r="G41" s="423">
        <v>4</v>
      </c>
      <c r="H41" s="422">
        <v>1</v>
      </c>
      <c r="I41" s="452"/>
      <c r="J41" s="430" t="s">
        <v>154</v>
      </c>
      <c r="K41" s="423">
        <v>0</v>
      </c>
      <c r="L41" s="422">
        <v>1</v>
      </c>
      <c r="M41" s="447"/>
      <c r="N41" s="427"/>
      <c r="O41" s="423"/>
      <c r="P41" s="424"/>
      <c r="R41" s="427"/>
      <c r="S41" s="423"/>
      <c r="T41" s="424"/>
      <c r="U41" s="448"/>
      <c r="V41" s="426"/>
      <c r="W41" s="423"/>
      <c r="X41" s="424"/>
      <c r="Z41" s="426"/>
      <c r="AA41" s="423"/>
      <c r="AB41" s="424"/>
      <c r="AC41" s="448"/>
      <c r="AD41" s="426"/>
      <c r="AE41" s="423"/>
      <c r="AF41" s="424"/>
      <c r="AH41" s="426"/>
      <c r="AI41" s="423"/>
      <c r="AJ41" s="424"/>
      <c r="AL41" s="426"/>
      <c r="AM41" s="423"/>
      <c r="AN41" s="424"/>
      <c r="AP41" s="426"/>
      <c r="AQ41" s="423"/>
      <c r="AR41" s="424"/>
      <c r="AT41" s="426"/>
      <c r="AU41" s="423"/>
      <c r="AV41" s="424"/>
      <c r="AX41" s="426"/>
      <c r="AY41" s="423"/>
      <c r="AZ41" s="424"/>
      <c r="BB41" s="425"/>
      <c r="BC41" s="423"/>
      <c r="BD41" s="424"/>
      <c r="BF41" s="425"/>
      <c r="BG41" s="423"/>
      <c r="BH41" s="424"/>
      <c r="BJ41" s="425"/>
      <c r="BK41" s="423"/>
      <c r="BL41" s="424"/>
      <c r="BN41" s="425"/>
      <c r="BO41" s="423"/>
      <c r="BP41" s="424"/>
      <c r="BQ41" s="415" cm="1">
        <f t="array" ref="BQ41">SUM(H41,L41,P41,T41,X41,AB41,AF41,AJ41,AN41,AR41,AV41,AZ41,BD41,BH41,BL41,BP41)</f>
        <v>2</v>
      </c>
      <c r="BS41" s="449" cm="1">
        <f t="array" ref="BS41">AVERAGE(F41,J41,N41,R41,V41,Z41,AD41,AH41,AL41,AP41,AT41,AX41,BB41,BF41,BJ41,BN41)</f>
        <v>17.323</v>
      </c>
    </row>
    <row r="42" spans="1:71" s="406" customFormat="1" ht="30" customHeight="1">
      <c r="A42" s="403" cm="1">
        <f t="array" ref="A42">ROW(A10)</f>
        <v>10</v>
      </c>
      <c r="B42" s="404" t="s">
        <v>155</v>
      </c>
      <c r="C42" s="404" t="s">
        <v>156</v>
      </c>
      <c r="D42" s="405" cm="1">
        <f t="array" ref="D42">SUM(G42,K42,O42,S42,W42,AA42,AE42,AI42,AM42,AQ42,AU42,AY42,BC42,BG42,BK42,BO42,BQ42)</f>
        <v>5</v>
      </c>
      <c r="F42" s="425">
        <v>18.364999999999998</v>
      </c>
      <c r="G42" s="423">
        <v>2</v>
      </c>
      <c r="H42" s="422">
        <v>1</v>
      </c>
      <c r="I42" s="452"/>
      <c r="J42" s="430" t="s">
        <v>157</v>
      </c>
      <c r="K42" s="423">
        <v>1</v>
      </c>
      <c r="L42" s="422">
        <v>1</v>
      </c>
      <c r="M42" s="447"/>
      <c r="N42" s="425"/>
      <c r="O42" s="423"/>
      <c r="P42" s="424"/>
      <c r="R42" s="425"/>
      <c r="S42" s="423"/>
      <c r="T42" s="424"/>
      <c r="U42" s="448"/>
      <c r="V42" s="426"/>
      <c r="W42" s="423"/>
      <c r="X42" s="424"/>
      <c r="Z42" s="426"/>
      <c r="AA42" s="423"/>
      <c r="AB42" s="424"/>
      <c r="AC42" s="448"/>
      <c r="AD42" s="426"/>
      <c r="AE42" s="423"/>
      <c r="AF42" s="424"/>
      <c r="AH42" s="426"/>
      <c r="AI42" s="423"/>
      <c r="AJ42" s="424"/>
      <c r="AL42" s="426"/>
      <c r="AM42" s="423"/>
      <c r="AN42" s="424"/>
      <c r="AP42" s="426"/>
      <c r="AQ42" s="423"/>
      <c r="AR42" s="424"/>
      <c r="AT42" s="426"/>
      <c r="AU42" s="423"/>
      <c r="AV42" s="424"/>
      <c r="AX42" s="426"/>
      <c r="AY42" s="423"/>
      <c r="AZ42" s="424"/>
      <c r="BB42" s="425"/>
      <c r="BC42" s="423"/>
      <c r="BD42" s="424"/>
      <c r="BF42" s="425"/>
      <c r="BG42" s="423"/>
      <c r="BH42" s="424"/>
      <c r="BJ42" s="425"/>
      <c r="BK42" s="423"/>
      <c r="BL42" s="424"/>
      <c r="BN42" s="425"/>
      <c r="BO42" s="423"/>
      <c r="BP42" s="424"/>
      <c r="BQ42" s="415" cm="1">
        <f t="array" ref="BQ42">SUM(H42,L42,P42,T42,X42,AB42,AF42,AJ42,AN42,AR42,AV42,AZ42,BD42,BH42,BL42,BP42)</f>
        <v>2</v>
      </c>
      <c r="BS42" s="449" cm="1">
        <f t="array" ref="BS42">AVERAGE(F42,J42,N42,R42,V42,Z42,AD42,AH42,AL42,AP42,AT42,AX42,BB42,BF42,BJ42,BN42)</f>
        <v>18.364999999999998</v>
      </c>
    </row>
    <row r="43" spans="1:71" s="406" customFormat="1" ht="30" customHeight="1">
      <c r="A43" s="403" cm="1">
        <f t="array" ref="A43">ROW(A11)</f>
        <v>11</v>
      </c>
      <c r="B43" s="404" t="s">
        <v>161</v>
      </c>
      <c r="C43" s="404" t="s">
        <v>162</v>
      </c>
      <c r="D43" s="405" cm="1">
        <f t="array" ref="D43">SUM(G43,K43,O43,S43,W43,AA43,AE43,AI43,AM43,AQ43,AU43,AY43,BC43,BG43,BK43,BO43,BQ43)</f>
        <v>4</v>
      </c>
      <c r="F43" s="425">
        <v>22.82</v>
      </c>
      <c r="G43" s="423">
        <v>0</v>
      </c>
      <c r="H43" s="422">
        <v>1</v>
      </c>
      <c r="I43" s="452"/>
      <c r="J43" s="430" t="s">
        <v>163</v>
      </c>
      <c r="K43" s="423">
        <v>2</v>
      </c>
      <c r="L43" s="422">
        <v>1</v>
      </c>
      <c r="M43" s="447"/>
      <c r="N43" s="425"/>
      <c r="O43" s="423"/>
      <c r="P43" s="424"/>
      <c r="R43" s="425"/>
      <c r="S43" s="423"/>
      <c r="T43" s="424"/>
      <c r="U43" s="448"/>
      <c r="V43" s="426"/>
      <c r="W43" s="423"/>
      <c r="X43" s="424"/>
      <c r="Z43" s="426"/>
      <c r="AA43" s="423"/>
      <c r="AB43" s="424"/>
      <c r="AC43" s="448"/>
      <c r="AD43" s="426"/>
      <c r="AE43" s="423"/>
      <c r="AF43" s="424"/>
      <c r="AH43" s="426"/>
      <c r="AI43" s="423"/>
      <c r="AJ43" s="424"/>
      <c r="AL43" s="426"/>
      <c r="AM43" s="423"/>
      <c r="AN43" s="424"/>
      <c r="AP43" s="426"/>
      <c r="AQ43" s="423"/>
      <c r="AR43" s="424"/>
      <c r="AT43" s="426"/>
      <c r="AU43" s="423"/>
      <c r="AV43" s="424"/>
      <c r="AX43" s="426"/>
      <c r="AY43" s="423"/>
      <c r="AZ43" s="424"/>
      <c r="BB43" s="425"/>
      <c r="BC43" s="423"/>
      <c r="BD43" s="424"/>
      <c r="BF43" s="425"/>
      <c r="BG43" s="423"/>
      <c r="BH43" s="424"/>
      <c r="BJ43" s="425"/>
      <c r="BK43" s="423"/>
      <c r="BL43" s="424"/>
      <c r="BN43" s="425"/>
      <c r="BO43" s="423"/>
      <c r="BP43" s="424"/>
      <c r="BQ43" s="415" cm="1">
        <f t="array" ref="BQ43">SUM(H43,L43,P43,T43,X43,AB43,AF43,AJ43,AN43,AR43,AV43,AZ43,BD43,BH43,BL43,BP43)</f>
        <v>2</v>
      </c>
      <c r="BS43" s="449" cm="1">
        <f t="array" ref="BS43">AVERAGE(F43,J43,N43,R43,V43,Z43,AD43,AH43,AL43,AP43,AT43,AX43,BB43,BF43,BJ43,BN43)</f>
        <v>22.82</v>
      </c>
    </row>
    <row r="44" spans="1:71" s="406" customFormat="1" ht="30" customHeight="1">
      <c r="A44" s="403" cm="1">
        <f t="array" ref="A44">ROW(A12)</f>
        <v>12</v>
      </c>
      <c r="B44" s="404" t="s">
        <v>164</v>
      </c>
      <c r="C44" s="404" t="s">
        <v>165</v>
      </c>
      <c r="D44" s="405" cm="1">
        <f t="array" ref="D44">SUM(G44,K44,O44,S44,W44,AA44,AE44,AI44,AM44,AQ44,AU44,AY44,BC44,BG44,BK44,BO44,BQ44)</f>
        <v>2</v>
      </c>
      <c r="F44" s="425">
        <v>0</v>
      </c>
      <c r="G44" s="423">
        <v>0</v>
      </c>
      <c r="H44" s="422">
        <v>1</v>
      </c>
      <c r="I44" s="452"/>
      <c r="J44" s="430" t="s">
        <v>128</v>
      </c>
      <c r="K44" s="423">
        <v>0</v>
      </c>
      <c r="L44" s="422">
        <v>1</v>
      </c>
      <c r="M44" s="447"/>
      <c r="N44" s="425"/>
      <c r="O44" s="423"/>
      <c r="P44" s="424"/>
      <c r="R44" s="425"/>
      <c r="S44" s="423"/>
      <c r="T44" s="424"/>
      <c r="U44" s="448"/>
      <c r="V44" s="426"/>
      <c r="W44" s="423"/>
      <c r="X44" s="424"/>
      <c r="Z44" s="426"/>
      <c r="AA44" s="423"/>
      <c r="AB44" s="424"/>
      <c r="AC44" s="448"/>
      <c r="AD44" s="426"/>
      <c r="AE44" s="423"/>
      <c r="AF44" s="424"/>
      <c r="AH44" s="426"/>
      <c r="AI44" s="423"/>
      <c r="AJ44" s="424"/>
      <c r="AL44" s="426"/>
      <c r="AM44" s="423"/>
      <c r="AN44" s="424"/>
      <c r="AP44" s="426"/>
      <c r="AQ44" s="423"/>
      <c r="AR44" s="424"/>
      <c r="AT44" s="426"/>
      <c r="AU44" s="423"/>
      <c r="AV44" s="424"/>
      <c r="AX44" s="426"/>
      <c r="AY44" s="423"/>
      <c r="AZ44" s="424"/>
      <c r="BB44" s="425"/>
      <c r="BC44" s="423"/>
      <c r="BD44" s="424"/>
      <c r="BF44" s="425"/>
      <c r="BG44" s="423"/>
      <c r="BH44" s="424"/>
      <c r="BJ44" s="425"/>
      <c r="BK44" s="423"/>
      <c r="BL44" s="424"/>
      <c r="BN44" s="425"/>
      <c r="BO44" s="423"/>
      <c r="BP44" s="424"/>
      <c r="BQ44" s="415" cm="1">
        <f t="array" ref="BQ44">SUM(H44,L44,P44,T44,X44,AB44,AF44,AJ44,AN44,AR44,AV44,AZ44,BD44,BH44,BL44,BP44)</f>
        <v>2</v>
      </c>
      <c r="BS44" s="449" cm="1">
        <f t="array" ref="BS44">AVERAGE(F44,J44,N44,R44,V44,Z44,AD44,AH44,AL44,AP44,AT44,AX44,BB44,BF44,BJ44,BN44)</f>
        <v>0</v>
      </c>
    </row>
    <row r="45" spans="1:71" s="406" customFormat="1" ht="30" customHeight="1">
      <c r="A45" s="403" cm="1">
        <f t="array" ref="A45">ROW(A13)</f>
        <v>13</v>
      </c>
      <c r="D45" s="405" cm="1">
        <f t="array" ref="D45">SUM(G45,K45,O45,S45,W45,AA45,AE45,AI45,AM45,AQ45,AU45,AY45,BC45,BG45,BK45,BO45,BQ45)</f>
        <v>0</v>
      </c>
      <c r="F45" s="425"/>
      <c r="G45" s="423"/>
      <c r="H45" s="427"/>
      <c r="I45" s="452"/>
      <c r="J45" s="430"/>
      <c r="K45" s="423"/>
      <c r="L45" s="427"/>
      <c r="M45" s="447"/>
      <c r="N45" s="427"/>
      <c r="O45" s="423"/>
      <c r="P45" s="424"/>
      <c r="R45" s="427"/>
      <c r="S45" s="423"/>
      <c r="T45" s="424"/>
      <c r="U45" s="448"/>
      <c r="V45" s="426"/>
      <c r="W45" s="423"/>
      <c r="X45" s="424"/>
      <c r="Z45" s="426"/>
      <c r="AA45" s="423"/>
      <c r="AB45" s="424"/>
      <c r="AC45" s="448"/>
      <c r="AD45" s="426"/>
      <c r="AE45" s="423"/>
      <c r="AF45" s="424"/>
      <c r="AH45" s="426"/>
      <c r="AI45" s="423"/>
      <c r="AJ45" s="424"/>
      <c r="AL45" s="426"/>
      <c r="AM45" s="423"/>
      <c r="AN45" s="424"/>
      <c r="AP45" s="426"/>
      <c r="AQ45" s="423"/>
      <c r="AR45" s="424"/>
      <c r="AT45" s="426"/>
      <c r="AU45" s="423"/>
      <c r="AV45" s="424"/>
      <c r="AX45" s="426"/>
      <c r="AY45" s="423"/>
      <c r="AZ45" s="424"/>
      <c r="BB45" s="425"/>
      <c r="BC45" s="423"/>
      <c r="BD45" s="424"/>
      <c r="BF45" s="425"/>
      <c r="BG45" s="423"/>
      <c r="BH45" s="424"/>
      <c r="BJ45" s="425"/>
      <c r="BK45" s="423"/>
      <c r="BL45" s="424"/>
      <c r="BN45" s="425"/>
      <c r="BO45" s="423"/>
      <c r="BP45" s="424"/>
      <c r="BQ45" s="415" cm="1">
        <f t="array" ref="BQ45">SUM(H45,L45,P45,T45,X45,AB45,AF45,AJ45,AN45,AR45,AV45,AZ45,BD45,BH45,BL45,BP45)</f>
        <v>0</v>
      </c>
      <c r="BS45" s="449" t="e" cm="1">
        <f t="array" ref="BS45">AVERAGE(F45,J45,N45,R45,V45,Z45,AD45,AH45,AL45,AP45,AT45,AX45,BB45,BF45,BJ45,BN45)</f>
        <v>#DIV/0!</v>
      </c>
    </row>
    <row r="46" spans="1:71" s="76" customFormat="1" ht="30" customHeight="1">
      <c r="A46" s="331" t="s">
        <v>69</v>
      </c>
      <c r="B46" s="332"/>
      <c r="C46" s="332"/>
      <c r="D46" s="71">
        <f>SUM(D33:D45)</f>
        <v>134</v>
      </c>
      <c r="E46" s="114"/>
      <c r="F46" s="78"/>
      <c r="G46" s="79" cm="1">
        <f t="array" ref="G46">SUM(G33:G45)</f>
        <v>55</v>
      </c>
      <c r="H46" s="79">
        <f>SUM(H33:H45)</f>
        <v>12</v>
      </c>
      <c r="J46" s="78"/>
      <c r="K46" s="79" cm="1">
        <f t="array" ref="K46">SUM(K33:K45)</f>
        <v>55</v>
      </c>
      <c r="L46" s="79" cm="1">
        <f t="array" ref="L46">SUM(L33:L45)</f>
        <v>12</v>
      </c>
      <c r="N46" s="78"/>
      <c r="O46" s="79" cm="1">
        <f t="array" ref="O46">SUM(O33:O45)</f>
        <v>0</v>
      </c>
      <c r="P46" s="80" cm="1">
        <f t="array" ref="P46">SUM(P33:P45)</f>
        <v>0</v>
      </c>
      <c r="Q46" s="82"/>
      <c r="R46" s="78"/>
      <c r="S46" s="79" cm="1">
        <f t="array" ref="S46">SUM(S33:S45)</f>
        <v>0</v>
      </c>
      <c r="T46" s="80" cm="1">
        <f t="array" ref="T46">SUM(T33:T45)</f>
        <v>0</v>
      </c>
      <c r="U46" s="82"/>
      <c r="V46" s="81"/>
      <c r="W46" s="79" cm="1">
        <f t="array" ref="W46">SUM(W33:W45)</f>
        <v>0</v>
      </c>
      <c r="X46" s="80" cm="1">
        <f t="array" ref="X46">SUM(X33:X45)</f>
        <v>0</v>
      </c>
      <c r="Y46" s="82"/>
      <c r="Z46" s="81"/>
      <c r="AA46" s="79" cm="1">
        <f t="array" ref="AA46">SUM(AA33:AA45)</f>
        <v>0</v>
      </c>
      <c r="AB46" s="80" cm="1">
        <f t="array" ref="AB46">SUM(AB33:AB45)</f>
        <v>0</v>
      </c>
      <c r="AC46" s="82"/>
      <c r="AD46" s="78"/>
      <c r="AE46" s="79" cm="1">
        <f t="array" ref="AE46">SUM(AE33:AE45)</f>
        <v>0</v>
      </c>
      <c r="AF46" s="80" cm="1">
        <f t="array" ref="AF46">SUM(AF33:AF45)</f>
        <v>0</v>
      </c>
      <c r="AG46" s="82"/>
      <c r="AH46" s="78"/>
      <c r="AI46" s="79" cm="1">
        <f t="array" ref="AI46">SUM(AI33:AI45)</f>
        <v>0</v>
      </c>
      <c r="AJ46" s="80" cm="1">
        <f t="array" ref="AJ46">SUM(AJ33:AJ45)</f>
        <v>0</v>
      </c>
      <c r="AK46" s="77"/>
      <c r="AL46" s="78"/>
      <c r="AM46" s="79" cm="1">
        <f t="array" ref="AM46">SUM(AM33:AM45)</f>
        <v>0</v>
      </c>
      <c r="AN46" s="80" cm="1">
        <f t="array" ref="AN46">SUM(AN33:AN45)</f>
        <v>0</v>
      </c>
      <c r="AO46" s="82"/>
      <c r="AP46" s="78"/>
      <c r="AQ46" s="79" cm="1">
        <f t="array" ref="AQ46">SUM(AQ33:AQ45)</f>
        <v>0</v>
      </c>
      <c r="AR46" s="80" cm="1">
        <f t="array" ref="AR46">SUM(AR33:AR45)</f>
        <v>0</v>
      </c>
      <c r="AS46" s="77"/>
      <c r="AT46" s="78"/>
      <c r="AU46" s="79" cm="1">
        <f t="array" ref="AU46">SUM(AU33:AU45)</f>
        <v>0</v>
      </c>
      <c r="AV46" s="80" cm="1">
        <f t="array" ref="AV46">SUM(AV33:AV45)</f>
        <v>0</v>
      </c>
      <c r="AW46" s="82"/>
      <c r="AX46" s="78"/>
      <c r="AY46" s="79" cm="1">
        <f t="array" ref="AY46">SUM(AY33:AY45)</f>
        <v>0</v>
      </c>
      <c r="AZ46" s="80" cm="1">
        <f t="array" ref="AZ46">SUM(AZ33:AZ45)</f>
        <v>0</v>
      </c>
      <c r="BA46" s="77"/>
      <c r="BB46" s="78"/>
      <c r="BC46" s="79" cm="1">
        <f t="array" ref="BC46">SUM(BC33:BC45)</f>
        <v>0</v>
      </c>
      <c r="BD46" s="80" cm="1">
        <f t="array" ref="BD46">SUM(BD33:BD45)</f>
        <v>0</v>
      </c>
      <c r="BE46" s="82"/>
      <c r="BF46" s="78"/>
      <c r="BG46" s="79" cm="1">
        <f t="array" ref="BG46">SUM(BG33:BG45)</f>
        <v>0</v>
      </c>
      <c r="BH46" s="80" cm="1">
        <f t="array" ref="BH46">SUM(BH33:BH45)</f>
        <v>0</v>
      </c>
      <c r="BI46" s="77"/>
      <c r="BJ46" s="78"/>
      <c r="BK46" s="79" cm="1">
        <f t="array" ref="BK46">SUM(BK33:BK45)</f>
        <v>0</v>
      </c>
      <c r="BL46" s="80" cm="1">
        <f t="array" ref="BL46">SUM(BL33:BL45)</f>
        <v>0</v>
      </c>
      <c r="BM46" s="82"/>
      <c r="BN46" s="78"/>
      <c r="BO46" s="79" cm="1">
        <f t="array" ref="BO46">SUM(BO33:BO45)</f>
        <v>0</v>
      </c>
      <c r="BP46" s="80" cm="1">
        <f t="array" ref="BP46">SUM(BP33:BP45)</f>
        <v>0</v>
      </c>
      <c r="BQ46" s="293"/>
      <c r="BR46" s="162"/>
      <c r="BS46" s="192"/>
    </row>
    <row r="47" spans="1:71" s="48" customFormat="1" ht="30" customHeight="1">
      <c r="A47" s="125"/>
      <c r="B47" s="126"/>
      <c r="D47" s="71"/>
      <c r="F47" s="117"/>
      <c r="G47" s="88"/>
      <c r="H47" s="89"/>
      <c r="I47" s="263"/>
      <c r="J47" s="117"/>
      <c r="K47" s="88"/>
      <c r="L47" s="89"/>
      <c r="M47" s="242"/>
      <c r="N47" s="117"/>
      <c r="O47" s="88"/>
      <c r="P47" s="89"/>
      <c r="R47" s="117"/>
      <c r="S47" s="88"/>
      <c r="T47" s="89"/>
      <c r="U47" s="119"/>
      <c r="V47" s="118"/>
      <c r="W47" s="88"/>
      <c r="X47" s="89"/>
      <c r="Z47" s="118"/>
      <c r="AA47" s="88"/>
      <c r="AB47" s="89"/>
      <c r="AC47" s="119"/>
      <c r="AD47" s="117"/>
      <c r="AE47" s="88"/>
      <c r="AF47" s="89"/>
      <c r="AH47" s="117"/>
      <c r="AI47" s="88"/>
      <c r="AJ47" s="89"/>
      <c r="AL47" s="117"/>
      <c r="AM47" s="88"/>
      <c r="AN47" s="89"/>
      <c r="AP47" s="117"/>
      <c r="AQ47" s="88"/>
      <c r="AR47" s="89"/>
      <c r="AT47" s="117"/>
      <c r="AU47" s="88"/>
      <c r="AV47" s="89"/>
      <c r="AX47" s="117"/>
      <c r="AY47" s="88"/>
      <c r="AZ47" s="89"/>
      <c r="BB47" s="117"/>
      <c r="BC47" s="88"/>
      <c r="BD47" s="89"/>
      <c r="BF47" s="117"/>
      <c r="BG47" s="88"/>
      <c r="BH47" s="89"/>
      <c r="BJ47" s="117"/>
      <c r="BK47" s="88"/>
      <c r="BL47" s="89"/>
      <c r="BN47" s="117"/>
      <c r="BO47" s="88"/>
      <c r="BP47" s="89"/>
      <c r="BQ47" s="120"/>
      <c r="BS47" s="192"/>
    </row>
    <row r="48" spans="1:71" s="57" customFormat="1" ht="64" customHeight="1">
      <c r="A48" s="333" t="s">
        <v>88</v>
      </c>
      <c r="B48" s="334"/>
      <c r="C48" s="334"/>
      <c r="D48" s="71"/>
      <c r="F48" s="67" t="s">
        <v>71</v>
      </c>
      <c r="G48" s="68" t="s">
        <v>64</v>
      </c>
      <c r="H48" s="68" t="s">
        <v>60</v>
      </c>
      <c r="I48" s="287"/>
      <c r="J48" s="67" t="s">
        <v>71</v>
      </c>
      <c r="K48" s="68" t="s">
        <v>64</v>
      </c>
      <c r="L48" s="68" t="s">
        <v>60</v>
      </c>
      <c r="M48" s="227"/>
      <c r="N48" s="67" t="s">
        <v>71</v>
      </c>
      <c r="O48" s="68" t="s">
        <v>64</v>
      </c>
      <c r="P48" s="68" t="s">
        <v>60</v>
      </c>
      <c r="Q48" s="61"/>
      <c r="R48" s="67" t="s">
        <v>71</v>
      </c>
      <c r="S48" s="68" t="s">
        <v>64</v>
      </c>
      <c r="T48" s="68" t="s">
        <v>60</v>
      </c>
      <c r="U48" s="58"/>
      <c r="V48" s="67" t="s">
        <v>71</v>
      </c>
      <c r="W48" s="68" t="s">
        <v>64</v>
      </c>
      <c r="X48" s="68" t="s">
        <v>60</v>
      </c>
      <c r="Y48" s="61"/>
      <c r="Z48" s="67" t="s">
        <v>71</v>
      </c>
      <c r="AA48" s="68" t="s">
        <v>64</v>
      </c>
      <c r="AB48" s="68" t="s">
        <v>60</v>
      </c>
      <c r="AC48" s="58"/>
      <c r="AD48" s="67" t="s">
        <v>71</v>
      </c>
      <c r="AE48" s="68" t="s">
        <v>64</v>
      </c>
      <c r="AF48" s="68" t="s">
        <v>60</v>
      </c>
      <c r="AG48" s="61"/>
      <c r="AH48" s="67" t="s">
        <v>71</v>
      </c>
      <c r="AI48" s="68" t="s">
        <v>64</v>
      </c>
      <c r="AJ48" s="68" t="s">
        <v>60</v>
      </c>
      <c r="AL48" s="67" t="s">
        <v>71</v>
      </c>
      <c r="AM48" s="68" t="s">
        <v>64</v>
      </c>
      <c r="AN48" s="68" t="s">
        <v>60</v>
      </c>
      <c r="AO48" s="61"/>
      <c r="AP48" s="67" t="s">
        <v>71</v>
      </c>
      <c r="AQ48" s="68" t="s">
        <v>64</v>
      </c>
      <c r="AR48" s="68" t="s">
        <v>60</v>
      </c>
      <c r="AT48" s="67" t="s">
        <v>71</v>
      </c>
      <c r="AU48" s="68" t="s">
        <v>64</v>
      </c>
      <c r="AV48" s="68" t="s">
        <v>60</v>
      </c>
      <c r="AW48" s="61"/>
      <c r="AX48" s="67" t="s">
        <v>71</v>
      </c>
      <c r="AY48" s="68" t="s">
        <v>64</v>
      </c>
      <c r="AZ48" s="68" t="s">
        <v>60</v>
      </c>
      <c r="BB48" s="67" t="s">
        <v>71</v>
      </c>
      <c r="BC48" s="68" t="s">
        <v>64</v>
      </c>
      <c r="BD48" s="68" t="s">
        <v>60</v>
      </c>
      <c r="BE48" s="61"/>
      <c r="BF48" s="67" t="s">
        <v>71</v>
      </c>
      <c r="BG48" s="68" t="s">
        <v>64</v>
      </c>
      <c r="BH48" s="68" t="s">
        <v>60</v>
      </c>
      <c r="BJ48" s="67" t="s">
        <v>71</v>
      </c>
      <c r="BK48" s="68" t="s">
        <v>64</v>
      </c>
      <c r="BL48" s="68" t="s">
        <v>60</v>
      </c>
      <c r="BM48" s="61"/>
      <c r="BN48" s="67" t="s">
        <v>71</v>
      </c>
      <c r="BO48" s="68" t="s">
        <v>64</v>
      </c>
      <c r="BP48" s="68" t="s">
        <v>60</v>
      </c>
      <c r="BQ48" s="293"/>
      <c r="BS48" s="192"/>
    </row>
    <row r="49" spans="1:71" s="406" customFormat="1" ht="30" customHeight="1">
      <c r="A49" s="403" cm="1">
        <f t="array" ref="A49">ROW(A1)</f>
        <v>1</v>
      </c>
      <c r="B49" s="419" t="s">
        <v>129</v>
      </c>
      <c r="C49" s="419" t="s">
        <v>81</v>
      </c>
      <c r="D49" s="405" cm="1">
        <f t="array" ref="D49">SUM(G49,K49,O49,S49,W49,AA49,AE49,AI49,AM49,AQ49,AU49,AY49,BC49,BG49,BK49,BO49,BQ49)</f>
        <v>21</v>
      </c>
      <c r="F49" s="425">
        <v>22.369</v>
      </c>
      <c r="G49" s="423">
        <v>10</v>
      </c>
      <c r="H49" s="422">
        <v>1</v>
      </c>
      <c r="I49" s="452"/>
      <c r="J49" s="430" t="s">
        <v>166</v>
      </c>
      <c r="K49" s="423">
        <v>9</v>
      </c>
      <c r="L49" s="422">
        <v>1</v>
      </c>
      <c r="M49" s="447"/>
      <c r="N49" s="427"/>
      <c r="O49" s="423"/>
      <c r="P49" s="424"/>
      <c r="R49" s="427"/>
      <c r="S49" s="423"/>
      <c r="T49" s="424"/>
      <c r="U49" s="448"/>
      <c r="V49" s="426"/>
      <c r="W49" s="423"/>
      <c r="X49" s="424"/>
      <c r="Z49" s="426"/>
      <c r="AA49" s="423"/>
      <c r="AB49" s="424"/>
      <c r="AC49" s="448"/>
      <c r="AD49" s="426"/>
      <c r="AE49" s="423"/>
      <c r="AF49" s="424"/>
      <c r="AH49" s="426"/>
      <c r="AI49" s="423"/>
      <c r="AJ49" s="424"/>
      <c r="AL49" s="426"/>
      <c r="AM49" s="423"/>
      <c r="AN49" s="424"/>
      <c r="AP49" s="426"/>
      <c r="AQ49" s="423"/>
      <c r="AR49" s="424"/>
      <c r="AT49" s="426"/>
      <c r="AU49" s="423"/>
      <c r="AV49" s="424"/>
      <c r="AX49" s="426"/>
      <c r="AY49" s="423"/>
      <c r="AZ49" s="424"/>
      <c r="BB49" s="425"/>
      <c r="BC49" s="423"/>
      <c r="BD49" s="424"/>
      <c r="BF49" s="425"/>
      <c r="BG49" s="423"/>
      <c r="BH49" s="424"/>
      <c r="BJ49" s="425"/>
      <c r="BK49" s="423"/>
      <c r="BL49" s="424"/>
      <c r="BN49" s="425"/>
      <c r="BO49" s="423"/>
      <c r="BP49" s="424"/>
      <c r="BQ49" s="415" cm="1">
        <f t="array" ref="BQ49">SUM(H49,L49,P49,T49,X49,AB49,AF49,AJ49,AN49,AR49,AV49,AZ49,BD49,BH49,BL49,BP49)</f>
        <v>2</v>
      </c>
      <c r="BS49" s="449" cm="1">
        <f t="array" ref="BS49">AVERAGE(F49,J49,N49,R49,V49,Z49,AD49,AH49,AL49,AP49,AT49,AX49,BB49,BF49,BJ49,BN49)</f>
        <v>22.369</v>
      </c>
    </row>
    <row r="50" spans="1:71" s="406" customFormat="1" ht="30" customHeight="1">
      <c r="A50" s="403" cm="1">
        <f t="array" ref="A50">ROW(A2)</f>
        <v>2</v>
      </c>
      <c r="B50" s="419" t="s">
        <v>130</v>
      </c>
      <c r="C50" s="419" t="s">
        <v>131</v>
      </c>
      <c r="D50" s="405" cm="1">
        <f t="array" ref="D50">SUM(G50,K50,O50,S50,W50,AA50,AE50,AI50,AM50,AQ50,AU50,AY50,BC50,BG50,BK50,BO50,BQ50)</f>
        <v>16</v>
      </c>
      <c r="F50" s="425">
        <v>25.849</v>
      </c>
      <c r="G50" s="423">
        <v>7</v>
      </c>
      <c r="H50" s="422">
        <v>1</v>
      </c>
      <c r="I50" s="452"/>
      <c r="J50" s="430" t="s">
        <v>169</v>
      </c>
      <c r="K50" s="423">
        <v>7</v>
      </c>
      <c r="L50" s="422">
        <v>1</v>
      </c>
      <c r="M50" s="447"/>
      <c r="N50" s="427"/>
      <c r="O50" s="423"/>
      <c r="P50" s="424"/>
      <c r="R50" s="427"/>
      <c r="S50" s="423"/>
      <c r="T50" s="424"/>
      <c r="U50" s="448"/>
      <c r="V50" s="426"/>
      <c r="W50" s="423"/>
      <c r="X50" s="424"/>
      <c r="Z50" s="426"/>
      <c r="AA50" s="423"/>
      <c r="AB50" s="424"/>
      <c r="AC50" s="448"/>
      <c r="AD50" s="426"/>
      <c r="AE50" s="423"/>
      <c r="AF50" s="424"/>
      <c r="AH50" s="426"/>
      <c r="AI50" s="423"/>
      <c r="AJ50" s="424"/>
      <c r="AL50" s="426"/>
      <c r="AM50" s="423"/>
      <c r="AN50" s="424"/>
      <c r="AP50" s="426"/>
      <c r="AQ50" s="423"/>
      <c r="AR50" s="424"/>
      <c r="AT50" s="426"/>
      <c r="AU50" s="423"/>
      <c r="AV50" s="424"/>
      <c r="AX50" s="426"/>
      <c r="AY50" s="423"/>
      <c r="AZ50" s="424"/>
      <c r="BB50" s="425"/>
      <c r="BC50" s="423"/>
      <c r="BD50" s="424"/>
      <c r="BF50" s="425"/>
      <c r="BG50" s="423"/>
      <c r="BH50" s="424"/>
      <c r="BJ50" s="425"/>
      <c r="BK50" s="423"/>
      <c r="BL50" s="424"/>
      <c r="BN50" s="425"/>
      <c r="BO50" s="423"/>
      <c r="BP50" s="424"/>
      <c r="BQ50" s="415" cm="1">
        <f t="array" ref="BQ50">SUM(H50,L50,P50,T50,X50,AB50,AF50,AJ50,AN50,AR50,AV50,AZ50,BD50,BH50,BL50,BP50)</f>
        <v>2</v>
      </c>
      <c r="BS50" s="449" cm="1">
        <f t="array" ref="BS50">AVERAGE(F50,J50,N50,R50,V50,Z50,AD50,AH50,AL50,AP50,AT50,AX50,BB50,BF50,BJ50,BN50)</f>
        <v>25.849</v>
      </c>
    </row>
    <row r="51" spans="1:71" s="406" customFormat="1" ht="30" customHeight="1">
      <c r="A51" s="403" cm="1">
        <f t="array" ref="A51">ROW(A3)</f>
        <v>3</v>
      </c>
      <c r="B51" s="419" t="s">
        <v>136</v>
      </c>
      <c r="C51" s="419" t="s">
        <v>78</v>
      </c>
      <c r="D51" s="405" cm="1">
        <f t="array" ref="D51">SUM(G51,K51,O51,S51,W51,AA51,AE51,AI51,AM51,AQ51,AU51,AY51,BC51,BG51,BK51,BO51,BQ51)</f>
        <v>16</v>
      </c>
      <c r="F51" s="425">
        <v>32.567</v>
      </c>
      <c r="G51" s="423">
        <v>4</v>
      </c>
      <c r="H51" s="422">
        <v>1</v>
      </c>
      <c r="I51" s="452"/>
      <c r="J51" s="430" t="s">
        <v>171</v>
      </c>
      <c r="K51" s="423">
        <v>10</v>
      </c>
      <c r="L51" s="422">
        <v>1</v>
      </c>
      <c r="M51" s="447"/>
      <c r="N51" s="427"/>
      <c r="O51" s="423"/>
      <c r="P51" s="424"/>
      <c r="R51" s="427"/>
      <c r="S51" s="423"/>
      <c r="T51" s="424"/>
      <c r="U51" s="448"/>
      <c r="V51" s="426"/>
      <c r="W51" s="423"/>
      <c r="X51" s="424"/>
      <c r="Z51" s="426"/>
      <c r="AA51" s="423"/>
      <c r="AB51" s="424"/>
      <c r="AC51" s="448"/>
      <c r="AD51" s="426"/>
      <c r="AE51" s="423"/>
      <c r="AF51" s="424"/>
      <c r="AH51" s="426"/>
      <c r="AI51" s="423"/>
      <c r="AJ51" s="424"/>
      <c r="AL51" s="426"/>
      <c r="AM51" s="423"/>
      <c r="AN51" s="424"/>
      <c r="AP51" s="426"/>
      <c r="AQ51" s="423"/>
      <c r="AR51" s="424"/>
      <c r="AT51" s="426"/>
      <c r="AU51" s="423"/>
      <c r="AV51" s="424"/>
      <c r="AX51" s="426"/>
      <c r="AY51" s="423"/>
      <c r="AZ51" s="424"/>
      <c r="BB51" s="425"/>
      <c r="BC51" s="423"/>
      <c r="BD51" s="424"/>
      <c r="BF51" s="425"/>
      <c r="BG51" s="423"/>
      <c r="BH51" s="424"/>
      <c r="BJ51" s="425"/>
      <c r="BK51" s="423"/>
      <c r="BL51" s="424"/>
      <c r="BN51" s="425"/>
      <c r="BO51" s="423"/>
      <c r="BP51" s="424"/>
      <c r="BQ51" s="415" cm="1">
        <f t="array" ref="BQ51">SUM(H51,L51,P51,T51,X51,AB51,AF51,AJ51,AN51,AR51,AV51,AZ51,BD51,BH51,BL51,BP51)</f>
        <v>2</v>
      </c>
      <c r="BS51" s="449" cm="1">
        <f t="array" ref="BS51">AVERAGE(F51,J51,N51,R51,V51,Z51,AD51,AH51,AL51,AP51,AT51,AX51,BB51,BF51,BJ51,BN51)</f>
        <v>32.567</v>
      </c>
    </row>
    <row r="52" spans="1:71" s="406" customFormat="1" ht="30" customHeight="1">
      <c r="A52" s="403" cm="1">
        <f t="array" ref="A52">ROW(A4)</f>
        <v>4</v>
      </c>
      <c r="B52" s="419" t="s">
        <v>161</v>
      </c>
      <c r="C52" s="419" t="s">
        <v>162</v>
      </c>
      <c r="D52" s="405" cm="1">
        <f t="array" ref="D52">SUM(G52,K52,O52,S52,W52,AA52,AE52,AI52,AM52,AQ52,AU52,AY52,BC52,BG52,BK52,BO52,BQ52)</f>
        <v>15</v>
      </c>
      <c r="F52" s="425">
        <v>30.417000000000002</v>
      </c>
      <c r="G52" s="423">
        <v>5</v>
      </c>
      <c r="H52" s="422">
        <v>1</v>
      </c>
      <c r="I52" s="452"/>
      <c r="J52" s="430" t="s">
        <v>170</v>
      </c>
      <c r="K52" s="423">
        <v>8</v>
      </c>
      <c r="L52" s="422">
        <v>1</v>
      </c>
      <c r="M52" s="447"/>
      <c r="N52" s="427"/>
      <c r="O52" s="423"/>
      <c r="P52" s="424"/>
      <c r="R52" s="427"/>
      <c r="S52" s="423"/>
      <c r="T52" s="424"/>
      <c r="U52" s="448"/>
      <c r="V52" s="426"/>
      <c r="W52" s="423"/>
      <c r="X52" s="424"/>
      <c r="Z52" s="426"/>
      <c r="AA52" s="423"/>
      <c r="AB52" s="424"/>
      <c r="AC52" s="448"/>
      <c r="AD52" s="426"/>
      <c r="AE52" s="423"/>
      <c r="AF52" s="424"/>
      <c r="AH52" s="426"/>
      <c r="AI52" s="423"/>
      <c r="AJ52" s="424"/>
      <c r="AL52" s="426"/>
      <c r="AM52" s="423"/>
      <c r="AN52" s="424"/>
      <c r="AP52" s="426"/>
      <c r="AQ52" s="423"/>
      <c r="AR52" s="424"/>
      <c r="AT52" s="426"/>
      <c r="AU52" s="423"/>
      <c r="AV52" s="424"/>
      <c r="AX52" s="426"/>
      <c r="AY52" s="423"/>
      <c r="AZ52" s="424"/>
      <c r="BB52" s="425"/>
      <c r="BC52" s="423"/>
      <c r="BD52" s="424"/>
      <c r="BF52" s="425"/>
      <c r="BG52" s="423"/>
      <c r="BH52" s="424"/>
      <c r="BJ52" s="425"/>
      <c r="BK52" s="423"/>
      <c r="BL52" s="424"/>
      <c r="BN52" s="425"/>
      <c r="BO52" s="423"/>
      <c r="BP52" s="424"/>
      <c r="BQ52" s="415" cm="1">
        <f t="array" ref="BQ52">SUM(H52,L52,P52,T52,X52,AB52,AF52,AJ52,AN52,AR52,AV52,AZ52,BD52,BH52,BL52,BP52)</f>
        <v>2</v>
      </c>
      <c r="BS52" s="449" cm="1">
        <f t="array" ref="BS52">AVERAGE(F52,J52,N52,R52,V52,Z52,AD52,AH52,AL52,AP52,AT52,AX52,BB52,BF52,BJ52,BN52)</f>
        <v>30.417000000000002</v>
      </c>
    </row>
    <row r="53" spans="1:71" s="406" customFormat="1" ht="30" customHeight="1">
      <c r="A53" s="403" cm="1">
        <f t="array" ref="A53">ROW(A5)</f>
        <v>5</v>
      </c>
      <c r="B53" s="419" t="s">
        <v>133</v>
      </c>
      <c r="C53" s="419" t="s">
        <v>134</v>
      </c>
      <c r="D53" s="405" cm="1">
        <f t="array" ref="D53">SUM(G53,K53,O53,S53,W53,AA53,AE53,AI53,AM53,AQ53,AU53,AY53,BC53,BG53,BK53,BO53,BQ53)</f>
        <v>14</v>
      </c>
      <c r="F53" s="425">
        <v>23.634</v>
      </c>
      <c r="G53" s="423">
        <v>8</v>
      </c>
      <c r="H53" s="422">
        <v>1</v>
      </c>
      <c r="I53" s="452"/>
      <c r="J53" s="430" t="s">
        <v>168</v>
      </c>
      <c r="K53" s="423">
        <v>4</v>
      </c>
      <c r="L53" s="422">
        <v>1</v>
      </c>
      <c r="M53" s="447"/>
      <c r="N53" s="427"/>
      <c r="O53" s="423"/>
      <c r="P53" s="424"/>
      <c r="R53" s="427"/>
      <c r="S53" s="423"/>
      <c r="T53" s="424"/>
      <c r="U53" s="448"/>
      <c r="V53" s="426"/>
      <c r="W53" s="423"/>
      <c r="X53" s="424"/>
      <c r="Z53" s="426"/>
      <c r="AA53" s="423"/>
      <c r="AB53" s="424"/>
      <c r="AC53" s="448"/>
      <c r="AD53" s="426"/>
      <c r="AE53" s="423"/>
      <c r="AF53" s="424"/>
      <c r="AH53" s="426"/>
      <c r="AI53" s="423"/>
      <c r="AJ53" s="424"/>
      <c r="AL53" s="426"/>
      <c r="AM53" s="423"/>
      <c r="AN53" s="424"/>
      <c r="AP53" s="426"/>
      <c r="AQ53" s="423"/>
      <c r="AR53" s="424"/>
      <c r="AT53" s="426"/>
      <c r="AU53" s="423"/>
      <c r="AV53" s="424"/>
      <c r="AX53" s="426"/>
      <c r="AY53" s="423"/>
      <c r="AZ53" s="424"/>
      <c r="BB53" s="425"/>
      <c r="BC53" s="423"/>
      <c r="BD53" s="424"/>
      <c r="BF53" s="425"/>
      <c r="BG53" s="423"/>
      <c r="BH53" s="424"/>
      <c r="BJ53" s="425"/>
      <c r="BK53" s="423"/>
      <c r="BL53" s="424"/>
      <c r="BN53" s="425"/>
      <c r="BO53" s="423"/>
      <c r="BP53" s="424"/>
      <c r="BQ53" s="415" cm="1">
        <f t="array" ref="BQ53">SUM(H53,L53,P53,T53,X53,AB53,AF53,AJ53,AN53,AR53,AV53,AZ53,BD53,BH53,BL53,BP53)</f>
        <v>2</v>
      </c>
      <c r="BS53" s="449" cm="1">
        <f t="array" ref="BS53">AVERAGE(F53,J53,N53,R53,V53,Z53,AD53,AH53,AL53,AP53,AT53,AX53,BB53,BF53,BJ53,BN53)</f>
        <v>23.634</v>
      </c>
    </row>
    <row r="54" spans="1:71" s="406" customFormat="1" ht="30" customHeight="1">
      <c r="A54" s="403" cm="1">
        <f t="array" ref="A54">ROW(A6)</f>
        <v>6</v>
      </c>
      <c r="B54" s="419" t="s">
        <v>132</v>
      </c>
      <c r="C54" s="419" t="s">
        <v>66</v>
      </c>
      <c r="D54" s="405" cm="1">
        <f t="array" ref="D54">SUM(G54,K54,O54,S54,W54,AA54,AE54,AI54,AM54,AQ54,AU54,AY54,BC54,BG54,BK54,BO54,BQ54)</f>
        <v>13</v>
      </c>
      <c r="F54" s="425">
        <v>23.468</v>
      </c>
      <c r="G54" s="423">
        <v>9</v>
      </c>
      <c r="H54" s="422">
        <v>1</v>
      </c>
      <c r="I54" s="452"/>
      <c r="J54" s="430" t="s">
        <v>167</v>
      </c>
      <c r="K54" s="423">
        <v>2</v>
      </c>
      <c r="L54" s="422">
        <v>1</v>
      </c>
      <c r="M54" s="447"/>
      <c r="N54" s="427"/>
      <c r="O54" s="423"/>
      <c r="P54" s="424"/>
      <c r="R54" s="427"/>
      <c r="S54" s="423"/>
      <c r="T54" s="424"/>
      <c r="U54" s="448"/>
      <c r="V54" s="426"/>
      <c r="W54" s="423"/>
      <c r="X54" s="424"/>
      <c r="Z54" s="426"/>
      <c r="AA54" s="423"/>
      <c r="AB54" s="424"/>
      <c r="AC54" s="448"/>
      <c r="AD54" s="426"/>
      <c r="AE54" s="423"/>
      <c r="AF54" s="424"/>
      <c r="AH54" s="426"/>
      <c r="AI54" s="423"/>
      <c r="AJ54" s="424"/>
      <c r="AL54" s="426"/>
      <c r="AM54" s="423"/>
      <c r="AN54" s="424"/>
      <c r="AP54" s="426"/>
      <c r="AQ54" s="423"/>
      <c r="AR54" s="424"/>
      <c r="AT54" s="426"/>
      <c r="AU54" s="423"/>
      <c r="AV54" s="424"/>
      <c r="AX54" s="426"/>
      <c r="AY54" s="423"/>
      <c r="AZ54" s="424"/>
      <c r="BB54" s="425"/>
      <c r="BC54" s="423"/>
      <c r="BD54" s="424"/>
      <c r="BF54" s="425"/>
      <c r="BG54" s="423"/>
      <c r="BH54" s="424"/>
      <c r="BJ54" s="425"/>
      <c r="BK54" s="423"/>
      <c r="BL54" s="424"/>
      <c r="BN54" s="425"/>
      <c r="BO54" s="423"/>
      <c r="BP54" s="424"/>
      <c r="BQ54" s="415" cm="1">
        <f t="array" ref="BQ54">SUM(H54,L54,P54,T54,X54,AB54,AF54,AJ54,AN54,AR54,AV54,AZ54,BD54,BH54,BL54,BP54)</f>
        <v>2</v>
      </c>
      <c r="BS54" s="449" cm="1">
        <f t="array" ref="BS54">AVERAGE(F54,J54,N54,R54,V54,Z54,AD54,AH54,AL54,AP54,AT54,AX54,BB54,BF54,BJ54,BN54)</f>
        <v>23.468</v>
      </c>
    </row>
    <row r="55" spans="1:71" s="406" customFormat="1" ht="30" customHeight="1">
      <c r="A55" s="403" cm="1">
        <f t="array" ref="A55">ROW(A7)</f>
        <v>7</v>
      </c>
      <c r="B55" s="419" t="s">
        <v>135</v>
      </c>
      <c r="C55" s="419" t="s">
        <v>131</v>
      </c>
      <c r="D55" s="405" cm="1">
        <f t="array" ref="D55">SUM(G55,K55,O55,S55,W55,AA55,AE55,AI55,AM55,AQ55,AU55,AY55,BC55,BG55,BK55,BO55,BQ55)</f>
        <v>11</v>
      </c>
      <c r="F55" s="407">
        <v>29.552</v>
      </c>
      <c r="G55" s="408">
        <v>6</v>
      </c>
      <c r="H55" s="409">
        <v>1</v>
      </c>
      <c r="I55" s="452"/>
      <c r="J55" s="407">
        <v>29.721</v>
      </c>
      <c r="K55" s="408">
        <v>3</v>
      </c>
      <c r="L55" s="409">
        <v>1</v>
      </c>
      <c r="M55" s="447"/>
      <c r="N55" s="407"/>
      <c r="O55" s="408"/>
      <c r="P55" s="409"/>
      <c r="R55" s="407"/>
      <c r="S55" s="408"/>
      <c r="T55" s="409"/>
      <c r="U55" s="413"/>
      <c r="V55" s="412"/>
      <c r="W55" s="408"/>
      <c r="X55" s="409"/>
      <c r="Z55" s="412"/>
      <c r="AA55" s="408"/>
      <c r="AB55" s="409"/>
      <c r="AC55" s="413"/>
      <c r="AD55" s="412"/>
      <c r="AE55" s="408"/>
      <c r="AF55" s="409"/>
      <c r="AH55" s="412"/>
      <c r="AI55" s="408"/>
      <c r="AJ55" s="409"/>
      <c r="AL55" s="412"/>
      <c r="AM55" s="408"/>
      <c r="AN55" s="409"/>
      <c r="AP55" s="412"/>
      <c r="AQ55" s="408"/>
      <c r="AR55" s="409"/>
      <c r="AT55" s="412"/>
      <c r="AU55" s="408"/>
      <c r="AV55" s="409"/>
      <c r="AX55" s="412"/>
      <c r="AY55" s="408"/>
      <c r="AZ55" s="409"/>
      <c r="BB55" s="407"/>
      <c r="BC55" s="408"/>
      <c r="BD55" s="409"/>
      <c r="BF55" s="407"/>
      <c r="BG55" s="408"/>
      <c r="BH55" s="409"/>
      <c r="BJ55" s="407"/>
      <c r="BK55" s="408"/>
      <c r="BL55" s="409"/>
      <c r="BN55" s="407"/>
      <c r="BO55" s="408"/>
      <c r="BP55" s="409"/>
      <c r="BQ55" s="415" cm="1">
        <f t="array" ref="BQ55">SUM(H55,L55,P55,T55,X55,AB55,AF55,AJ55,AN55,AR55,AV55,AZ55,BD55,BH55,BL55,BP55)</f>
        <v>2</v>
      </c>
      <c r="BS55" s="449" cm="1">
        <f t="array" ref="BS55">AVERAGE(F55,J55,N55,R55,V55,Z55,AD55,AH55,AL55,AP55,AT55,AX55,BB55,BF55,BJ55,BN55)</f>
        <v>29.636499999999998</v>
      </c>
    </row>
    <row r="56" spans="1:71" s="406" customFormat="1" ht="30" customHeight="1">
      <c r="A56" s="403" cm="1">
        <f t="array" ref="A56">ROW(A8)</f>
        <v>8</v>
      </c>
      <c r="B56" s="419" t="s">
        <v>145</v>
      </c>
      <c r="C56" s="419" t="s">
        <v>85</v>
      </c>
      <c r="D56" s="405" cm="1">
        <f t="array" ref="D56">SUM(G56,K56,O56,S56,W56,AA56,AE56,AI56,AM56,AQ56,AU56,AY56,BC56,BG56,BK56,BO56,BQ56)</f>
        <v>11</v>
      </c>
      <c r="F56" s="425">
        <v>33.402999999999999</v>
      </c>
      <c r="G56" s="423">
        <v>3</v>
      </c>
      <c r="H56" s="422">
        <v>1</v>
      </c>
      <c r="I56" s="452"/>
      <c r="J56" s="430" t="s">
        <v>172</v>
      </c>
      <c r="K56" s="423">
        <v>6</v>
      </c>
      <c r="L56" s="422">
        <v>1</v>
      </c>
      <c r="M56" s="447"/>
      <c r="N56" s="427"/>
      <c r="O56" s="423"/>
      <c r="P56" s="424"/>
      <c r="R56" s="427"/>
      <c r="S56" s="423"/>
      <c r="T56" s="424"/>
      <c r="U56" s="448"/>
      <c r="V56" s="426"/>
      <c r="W56" s="423"/>
      <c r="X56" s="424"/>
      <c r="Z56" s="426"/>
      <c r="AA56" s="423"/>
      <c r="AB56" s="424"/>
      <c r="AC56" s="448"/>
      <c r="AD56" s="426"/>
      <c r="AE56" s="423"/>
      <c r="AF56" s="424"/>
      <c r="AH56" s="426"/>
      <c r="AI56" s="423"/>
      <c r="AJ56" s="424"/>
      <c r="AL56" s="426"/>
      <c r="AM56" s="423"/>
      <c r="AN56" s="424"/>
      <c r="AP56" s="426"/>
      <c r="AQ56" s="423"/>
      <c r="AR56" s="424"/>
      <c r="AT56" s="426"/>
      <c r="AU56" s="423"/>
      <c r="AV56" s="424"/>
      <c r="AX56" s="426"/>
      <c r="AY56" s="423"/>
      <c r="AZ56" s="424"/>
      <c r="BB56" s="425"/>
      <c r="BC56" s="423"/>
      <c r="BD56" s="424"/>
      <c r="BF56" s="425"/>
      <c r="BG56" s="423"/>
      <c r="BH56" s="424"/>
      <c r="BJ56" s="425"/>
      <c r="BK56" s="423"/>
      <c r="BL56" s="424"/>
      <c r="BN56" s="425"/>
      <c r="BO56" s="423"/>
      <c r="BP56" s="424"/>
      <c r="BQ56" s="415" cm="1">
        <f t="array" ref="BQ56">SUM(H56,L56,P56,T56,X56,AB56,AF56,AJ56,AN56,AR56,AV56,AZ56,BD56,BH56,BL56,BP56)</f>
        <v>2</v>
      </c>
      <c r="BS56" s="449" cm="1">
        <f t="array" ref="BS56">AVERAGE(F56,J56,N56,R56,V56,Z56,AD56,AH56,AL56,AP56,AT56,AX56,BB56,BF56,BJ56,BN56)</f>
        <v>33.402999999999999</v>
      </c>
    </row>
    <row r="57" spans="1:71" s="406" customFormat="1" ht="30" customHeight="1">
      <c r="A57" s="403" cm="1">
        <f t="array" ref="A57">ROW(A9)</f>
        <v>9</v>
      </c>
      <c r="B57" s="419" t="s">
        <v>126</v>
      </c>
      <c r="C57" s="419" t="s">
        <v>127</v>
      </c>
      <c r="D57" s="405" cm="1">
        <f t="array" ref="D57">SUM(G57,K57,O57,S57,W57,AA57,AE57,AI57,AM57,AQ57,AU57,AY57,BC57,BG57,BK57,BO57,BQ57)</f>
        <v>9</v>
      </c>
      <c r="F57" s="425">
        <v>40.944000000000003</v>
      </c>
      <c r="G57" s="423">
        <v>2</v>
      </c>
      <c r="H57" s="422">
        <v>1</v>
      </c>
      <c r="I57" s="452"/>
      <c r="J57" s="430" t="s">
        <v>173</v>
      </c>
      <c r="K57" s="423">
        <v>5</v>
      </c>
      <c r="L57" s="422">
        <v>1</v>
      </c>
      <c r="M57" s="447"/>
      <c r="N57" s="427"/>
      <c r="O57" s="423"/>
      <c r="P57" s="424"/>
      <c r="R57" s="427"/>
      <c r="S57" s="423"/>
      <c r="T57" s="424"/>
      <c r="U57" s="448"/>
      <c r="V57" s="426"/>
      <c r="W57" s="423"/>
      <c r="X57" s="424"/>
      <c r="Z57" s="426"/>
      <c r="AA57" s="423"/>
      <c r="AB57" s="424"/>
      <c r="AC57" s="448"/>
      <c r="AD57" s="426"/>
      <c r="AE57" s="423"/>
      <c r="AF57" s="424"/>
      <c r="AH57" s="426"/>
      <c r="AI57" s="423"/>
      <c r="AJ57" s="424"/>
      <c r="AL57" s="426"/>
      <c r="AM57" s="423"/>
      <c r="AN57" s="424"/>
      <c r="AP57" s="426"/>
      <c r="AQ57" s="423"/>
      <c r="AR57" s="424"/>
      <c r="AT57" s="426"/>
      <c r="AU57" s="423"/>
      <c r="AV57" s="424"/>
      <c r="AX57" s="426"/>
      <c r="AY57" s="423"/>
      <c r="AZ57" s="424"/>
      <c r="BB57" s="425"/>
      <c r="BC57" s="423"/>
      <c r="BD57" s="424"/>
      <c r="BF57" s="425"/>
      <c r="BG57" s="423"/>
      <c r="BH57" s="424"/>
      <c r="BJ57" s="425"/>
      <c r="BK57" s="423"/>
      <c r="BL57" s="424"/>
      <c r="BN57" s="425"/>
      <c r="BO57" s="423"/>
      <c r="BP57" s="424"/>
      <c r="BQ57" s="415" cm="1">
        <f t="array" ref="BQ57">SUM(H57,L57,P57,T57,X57,AB57,AF57,AJ57,AN57,AR57,AV57,AZ57,BD57,BH57,BL57,BP57)</f>
        <v>2</v>
      </c>
      <c r="BS57" s="449" cm="1">
        <f t="array" ref="BS57">AVERAGE(F57,J57,N57,R57,V57,Z57,AD57,AH57,AL57,AP57,AT57,AX57,BB57,BF57,BJ57,BN57)</f>
        <v>40.944000000000003</v>
      </c>
    </row>
    <row r="58" spans="1:71" s="406" customFormat="1" ht="30" customHeight="1">
      <c r="A58" s="403" cm="1">
        <f t="array" ref="A58">ROW(A10)</f>
        <v>10</v>
      </c>
      <c r="D58" s="405" cm="1">
        <f t="array" ref="D58">SUM(G58,K58,O58,S58,W58,AA58,AE58,AI58,AM58,AQ58,AU58,AY58,BC58,BG58,BK58,BO58,BQ58)</f>
        <v>0</v>
      </c>
      <c r="F58" s="425"/>
      <c r="G58" s="423"/>
      <c r="H58" s="427"/>
      <c r="I58" s="452"/>
      <c r="J58" s="430"/>
      <c r="K58" s="423"/>
      <c r="L58" s="427"/>
      <c r="M58" s="447"/>
      <c r="N58" s="425"/>
      <c r="O58" s="423"/>
      <c r="P58" s="424"/>
      <c r="R58" s="425"/>
      <c r="S58" s="423"/>
      <c r="T58" s="424"/>
      <c r="U58" s="448"/>
      <c r="V58" s="426"/>
      <c r="W58" s="423"/>
      <c r="X58" s="424"/>
      <c r="Z58" s="426"/>
      <c r="AA58" s="423"/>
      <c r="AB58" s="424"/>
      <c r="AC58" s="448"/>
      <c r="AD58" s="426"/>
      <c r="AE58" s="423"/>
      <c r="AF58" s="424"/>
      <c r="AH58" s="426"/>
      <c r="AI58" s="423"/>
      <c r="AJ58" s="424"/>
      <c r="AL58" s="426"/>
      <c r="AM58" s="423"/>
      <c r="AN58" s="424"/>
      <c r="AP58" s="426"/>
      <c r="AQ58" s="423"/>
      <c r="AR58" s="424"/>
      <c r="AT58" s="426"/>
      <c r="AU58" s="423"/>
      <c r="AV58" s="424"/>
      <c r="AX58" s="426"/>
      <c r="AY58" s="423"/>
      <c r="AZ58" s="424"/>
      <c r="BB58" s="425"/>
      <c r="BC58" s="423"/>
      <c r="BD58" s="424"/>
      <c r="BF58" s="425"/>
      <c r="BG58" s="423"/>
      <c r="BH58" s="424"/>
      <c r="BJ58" s="425"/>
      <c r="BK58" s="423"/>
      <c r="BL58" s="424"/>
      <c r="BN58" s="425"/>
      <c r="BO58" s="423"/>
      <c r="BP58" s="424"/>
      <c r="BQ58" s="415" cm="1">
        <f t="array" ref="BQ58">SUM(H58,L58,P58,T58,X58,AB58,AF58,AJ58,AN58,AR58,AV58,AZ58,BD58,BH58,BL58,BP58)</f>
        <v>0</v>
      </c>
      <c r="BS58" s="449" t="e" cm="1">
        <f t="array" ref="BS58">AVERAGE(F58,J58,N58,R58,V58,Z58,AD58,AH58,AL58,AP58,AT58,AX58,BB58,BF58,BJ58,BN58)</f>
        <v>#DIV/0!</v>
      </c>
    </row>
    <row r="59" spans="1:71" s="76" customFormat="1" ht="30" customHeight="1">
      <c r="A59" s="331" t="s">
        <v>69</v>
      </c>
      <c r="B59" s="332"/>
      <c r="C59" s="332"/>
      <c r="D59" s="71">
        <f>SUM(D49:D58)</f>
        <v>126</v>
      </c>
      <c r="E59" s="77"/>
      <c r="F59" s="78"/>
      <c r="G59" s="79" cm="1">
        <f t="array" ref="G59">SUM(G49:G58)</f>
        <v>54</v>
      </c>
      <c r="H59" s="79">
        <f>SUM(H49:H58)</f>
        <v>9</v>
      </c>
      <c r="J59" s="78"/>
      <c r="K59" s="79" cm="1">
        <f t="array" ref="K59">SUM(K49:K58)</f>
        <v>54</v>
      </c>
      <c r="L59" s="79" cm="1">
        <f t="array" ref="L59">SUM(L49:L58)</f>
        <v>9</v>
      </c>
      <c r="N59" s="78"/>
      <c r="O59" s="79" cm="1">
        <f t="array" ref="O59">SUM(O49:O58)</f>
        <v>0</v>
      </c>
      <c r="P59" s="80" cm="1">
        <f t="array" ref="P59">SUM(P49:P58)</f>
        <v>0</v>
      </c>
      <c r="Q59" s="82"/>
      <c r="R59" s="78"/>
      <c r="S59" s="79" cm="1">
        <f t="array" ref="S59">SUM(S49:S58)</f>
        <v>0</v>
      </c>
      <c r="T59" s="80" cm="1">
        <f t="array" ref="T59">SUM(T49:T58)</f>
        <v>0</v>
      </c>
      <c r="U59" s="82"/>
      <c r="V59" s="81"/>
      <c r="W59" s="79" cm="1">
        <f t="array" ref="W59">SUM(W49:W58)</f>
        <v>0</v>
      </c>
      <c r="X59" s="80" cm="1">
        <f t="array" ref="X59">SUM(X49:X58)</f>
        <v>0</v>
      </c>
      <c r="Y59" s="82"/>
      <c r="Z59" s="81"/>
      <c r="AA59" s="79" cm="1">
        <f t="array" ref="AA59">SUM(AA49:AA58)</f>
        <v>0</v>
      </c>
      <c r="AB59" s="80" cm="1">
        <f t="array" ref="AB59">SUM(AB49:AB58)</f>
        <v>0</v>
      </c>
      <c r="AC59" s="82"/>
      <c r="AD59" s="78"/>
      <c r="AE59" s="79" cm="1">
        <f t="array" ref="AE59">SUM(AE49:AE58)</f>
        <v>0</v>
      </c>
      <c r="AF59" s="80" cm="1">
        <f t="array" ref="AF59">SUM(AF49:AF58)</f>
        <v>0</v>
      </c>
      <c r="AG59" s="82"/>
      <c r="AH59" s="78"/>
      <c r="AI59" s="79" cm="1">
        <f t="array" ref="AI59">SUM(AI49:AI58)</f>
        <v>0</v>
      </c>
      <c r="AJ59" s="80" cm="1">
        <f t="array" ref="AJ59">SUM(AJ49:AJ58)</f>
        <v>0</v>
      </c>
      <c r="AK59" s="77"/>
      <c r="AL59" s="78"/>
      <c r="AM59" s="79" cm="1">
        <f t="array" ref="AM59">SUM(AM49:AM58)</f>
        <v>0</v>
      </c>
      <c r="AN59" s="80" cm="1">
        <f t="array" ref="AN59">SUM(AN49:AN58)</f>
        <v>0</v>
      </c>
      <c r="AO59" s="82"/>
      <c r="AP59" s="78"/>
      <c r="AQ59" s="79" cm="1">
        <f t="array" ref="AQ59">SUM(AQ49:AQ58)</f>
        <v>0</v>
      </c>
      <c r="AR59" s="80" cm="1">
        <f t="array" ref="AR59">SUM(AR49:AR58)</f>
        <v>0</v>
      </c>
      <c r="AS59" s="77"/>
      <c r="AT59" s="78"/>
      <c r="AU59" s="79" cm="1">
        <f t="array" ref="AU59">SUM(AU49:AU58)</f>
        <v>0</v>
      </c>
      <c r="AV59" s="80" cm="1">
        <f t="array" ref="AV59">SUM(AV49:AV58)</f>
        <v>0</v>
      </c>
      <c r="AW59" s="82"/>
      <c r="AX59" s="78"/>
      <c r="AY59" s="79" cm="1">
        <f t="array" ref="AY59">SUM(AY49:AY58)</f>
        <v>0</v>
      </c>
      <c r="AZ59" s="80" cm="1">
        <f t="array" ref="AZ59">SUM(AZ49:AZ58)</f>
        <v>0</v>
      </c>
      <c r="BA59" s="77"/>
      <c r="BB59" s="78"/>
      <c r="BC59" s="79" cm="1">
        <f t="array" ref="BC59">SUM(BC49:BC58)</f>
        <v>0</v>
      </c>
      <c r="BD59" s="80" cm="1">
        <f t="array" ref="BD59">SUM(BD49:BD58)</f>
        <v>0</v>
      </c>
      <c r="BE59" s="82"/>
      <c r="BF59" s="78"/>
      <c r="BG59" s="79" cm="1">
        <f t="array" ref="BG59">SUM(BG49:BG58)</f>
        <v>0</v>
      </c>
      <c r="BH59" s="80" cm="1">
        <f t="array" ref="BH59">SUM(BH49:BH58)</f>
        <v>0</v>
      </c>
      <c r="BI59" s="77"/>
      <c r="BJ59" s="78"/>
      <c r="BK59" s="79" cm="1">
        <f t="array" ref="BK59">SUM(BK49:BK58)</f>
        <v>0</v>
      </c>
      <c r="BL59" s="80" cm="1">
        <f t="array" ref="BL59">SUM(BL49:BL58)</f>
        <v>0</v>
      </c>
      <c r="BM59" s="82"/>
      <c r="BN59" s="78"/>
      <c r="BO59" s="79" cm="1">
        <f t="array" ref="BO59">SUM(BO49:BO58)</f>
        <v>0</v>
      </c>
      <c r="BP59" s="80" cm="1">
        <f t="array" ref="BP59">SUM(BP49:BP58)</f>
        <v>0</v>
      </c>
      <c r="BQ59" s="293"/>
      <c r="BR59" s="162"/>
      <c r="BS59" s="192"/>
    </row>
    <row r="60" spans="1:71" s="42" customFormat="1" ht="30" customHeight="1">
      <c r="A60" s="85"/>
      <c r="D60" s="71"/>
      <c r="E60" s="86"/>
      <c r="F60" s="117"/>
      <c r="G60" s="88"/>
      <c r="H60" s="295"/>
      <c r="I60" s="242"/>
      <c r="J60" s="117"/>
      <c r="K60" s="88"/>
      <c r="L60" s="295"/>
      <c r="M60" s="242"/>
      <c r="N60" s="117"/>
      <c r="O60" s="88"/>
      <c r="P60" s="89"/>
      <c r="Q60" s="93"/>
      <c r="R60" s="117"/>
      <c r="S60" s="88"/>
      <c r="T60" s="89"/>
      <c r="U60" s="119"/>
      <c r="V60" s="118"/>
      <c r="W60" s="88"/>
      <c r="X60" s="89"/>
      <c r="Y60" s="93"/>
      <c r="Z60" s="118"/>
      <c r="AA60" s="88"/>
      <c r="AB60" s="89"/>
      <c r="AC60" s="119"/>
      <c r="AD60" s="117"/>
      <c r="AE60" s="88"/>
      <c r="AF60" s="89"/>
      <c r="AG60" s="93"/>
      <c r="AH60" s="117"/>
      <c r="AI60" s="88"/>
      <c r="AJ60" s="89"/>
      <c r="AK60" s="145"/>
      <c r="AL60" s="117"/>
      <c r="AM60" s="88"/>
      <c r="AN60" s="89"/>
      <c r="AO60" s="93"/>
      <c r="AP60" s="117"/>
      <c r="AQ60" s="88"/>
      <c r="AR60" s="89"/>
      <c r="AS60" s="145"/>
      <c r="AT60" s="117"/>
      <c r="AU60" s="88"/>
      <c r="AV60" s="89"/>
      <c r="AW60" s="93"/>
      <c r="AX60" s="117"/>
      <c r="AY60" s="88"/>
      <c r="AZ60" s="89"/>
      <c r="BA60" s="145"/>
      <c r="BB60" s="117"/>
      <c r="BC60" s="88"/>
      <c r="BD60" s="89"/>
      <c r="BE60" s="93"/>
      <c r="BF60" s="117"/>
      <c r="BG60" s="88"/>
      <c r="BH60" s="89"/>
      <c r="BI60" s="145"/>
      <c r="BJ60" s="117"/>
      <c r="BK60" s="88"/>
      <c r="BL60" s="89"/>
      <c r="BM60" s="93"/>
      <c r="BN60" s="117"/>
      <c r="BO60" s="88"/>
      <c r="BP60" s="89"/>
      <c r="BQ60" s="243"/>
      <c r="BR60" s="145"/>
      <c r="BS60" s="192"/>
    </row>
    <row r="61" spans="1:71" s="57" customFormat="1" ht="64" customHeight="1">
      <c r="A61" s="333" t="s">
        <v>174</v>
      </c>
      <c r="B61" s="334"/>
      <c r="C61" s="334"/>
      <c r="D61" s="71"/>
      <c r="F61" s="67" t="s">
        <v>71</v>
      </c>
      <c r="G61" s="68" t="s">
        <v>64</v>
      </c>
      <c r="H61" s="68" t="s">
        <v>60</v>
      </c>
      <c r="I61" s="287"/>
      <c r="J61" s="67" t="s">
        <v>71</v>
      </c>
      <c r="K61" s="68" t="s">
        <v>64</v>
      </c>
      <c r="L61" s="68" t="s">
        <v>60</v>
      </c>
      <c r="M61" s="227"/>
      <c r="N61" s="67" t="s">
        <v>71</v>
      </c>
      <c r="O61" s="68" t="s">
        <v>64</v>
      </c>
      <c r="P61" s="68" t="s">
        <v>60</v>
      </c>
      <c r="Q61" s="61"/>
      <c r="R61" s="67" t="s">
        <v>71</v>
      </c>
      <c r="S61" s="68" t="s">
        <v>64</v>
      </c>
      <c r="T61" s="68" t="s">
        <v>60</v>
      </c>
      <c r="U61" s="58"/>
      <c r="V61" s="67" t="s">
        <v>71</v>
      </c>
      <c r="W61" s="68" t="s">
        <v>64</v>
      </c>
      <c r="X61" s="68" t="s">
        <v>60</v>
      </c>
      <c r="Y61" s="61"/>
      <c r="Z61" s="67" t="s">
        <v>71</v>
      </c>
      <c r="AA61" s="68" t="s">
        <v>64</v>
      </c>
      <c r="AB61" s="68" t="s">
        <v>60</v>
      </c>
      <c r="AC61" s="58"/>
      <c r="AD61" s="67" t="s">
        <v>71</v>
      </c>
      <c r="AE61" s="68" t="s">
        <v>64</v>
      </c>
      <c r="AF61" s="68" t="s">
        <v>60</v>
      </c>
      <c r="AG61" s="61"/>
      <c r="AH61" s="67" t="s">
        <v>71</v>
      </c>
      <c r="AI61" s="68" t="s">
        <v>64</v>
      </c>
      <c r="AJ61" s="68" t="s">
        <v>60</v>
      </c>
      <c r="AL61" s="67" t="s">
        <v>71</v>
      </c>
      <c r="AM61" s="68" t="s">
        <v>64</v>
      </c>
      <c r="AN61" s="68" t="s">
        <v>60</v>
      </c>
      <c r="AO61" s="61"/>
      <c r="AP61" s="67" t="s">
        <v>71</v>
      </c>
      <c r="AQ61" s="68" t="s">
        <v>64</v>
      </c>
      <c r="AR61" s="68" t="s">
        <v>60</v>
      </c>
      <c r="AT61" s="67" t="s">
        <v>71</v>
      </c>
      <c r="AU61" s="68" t="s">
        <v>64</v>
      </c>
      <c r="AV61" s="68" t="s">
        <v>60</v>
      </c>
      <c r="AW61" s="61"/>
      <c r="AX61" s="67" t="s">
        <v>71</v>
      </c>
      <c r="AY61" s="68" t="s">
        <v>64</v>
      </c>
      <c r="AZ61" s="68" t="s">
        <v>60</v>
      </c>
      <c r="BB61" s="67" t="s">
        <v>71</v>
      </c>
      <c r="BC61" s="68" t="s">
        <v>64</v>
      </c>
      <c r="BD61" s="68" t="s">
        <v>60</v>
      </c>
      <c r="BE61" s="61"/>
      <c r="BF61" s="67" t="s">
        <v>71</v>
      </c>
      <c r="BG61" s="68" t="s">
        <v>64</v>
      </c>
      <c r="BH61" s="68" t="s">
        <v>60</v>
      </c>
      <c r="BJ61" s="67" t="s">
        <v>71</v>
      </c>
      <c r="BK61" s="68" t="s">
        <v>64</v>
      </c>
      <c r="BL61" s="68" t="s">
        <v>60</v>
      </c>
      <c r="BM61" s="61"/>
      <c r="BN61" s="67" t="s">
        <v>71</v>
      </c>
      <c r="BO61" s="68" t="s">
        <v>64</v>
      </c>
      <c r="BP61" s="68" t="s">
        <v>60</v>
      </c>
      <c r="BQ61" s="293"/>
      <c r="BS61" s="192"/>
    </row>
    <row r="62" spans="1:71" s="406" customFormat="1" ht="30" customHeight="1">
      <c r="A62" s="403" cm="1">
        <f t="array" ref="A62">ROW(A1)</f>
        <v>1</v>
      </c>
      <c r="B62" s="404" t="s">
        <v>137</v>
      </c>
      <c r="C62" s="404" t="s">
        <v>138</v>
      </c>
      <c r="D62" s="405" cm="1">
        <f t="array" ref="D62">SUM(G62,K62,O62,S62,W62,AA62,AE62,AI62,AM62,AQ62,AU62,AY62,BC62,BG62,BK62,BO62,BQ62)</f>
        <v>12</v>
      </c>
      <c r="F62" s="425">
        <v>0</v>
      </c>
      <c r="G62" s="423">
        <v>0</v>
      </c>
      <c r="H62" s="422">
        <v>1</v>
      </c>
      <c r="I62" s="452"/>
      <c r="J62" s="430" t="s">
        <v>175</v>
      </c>
      <c r="K62" s="423">
        <v>10</v>
      </c>
      <c r="L62" s="422">
        <v>1</v>
      </c>
      <c r="M62" s="447"/>
      <c r="N62" s="427"/>
      <c r="O62" s="423"/>
      <c r="P62" s="424"/>
      <c r="R62" s="427"/>
      <c r="S62" s="423"/>
      <c r="T62" s="424"/>
      <c r="U62" s="448"/>
      <c r="V62" s="426"/>
      <c r="W62" s="423"/>
      <c r="X62" s="424"/>
      <c r="Z62" s="426"/>
      <c r="AA62" s="423"/>
      <c r="AB62" s="424"/>
      <c r="AC62" s="448"/>
      <c r="AD62" s="425"/>
      <c r="AE62" s="423"/>
      <c r="AF62" s="424"/>
      <c r="AH62" s="425"/>
      <c r="AI62" s="423"/>
      <c r="AJ62" s="424"/>
      <c r="AL62" s="426"/>
      <c r="AM62" s="423"/>
      <c r="AN62" s="424"/>
      <c r="AP62" s="426"/>
      <c r="AQ62" s="423"/>
      <c r="AR62" s="424"/>
      <c r="AT62" s="426"/>
      <c r="AU62" s="423"/>
      <c r="AV62" s="424"/>
      <c r="AX62" s="426"/>
      <c r="AY62" s="423"/>
      <c r="AZ62" s="424"/>
      <c r="BB62" s="425"/>
      <c r="BC62" s="423"/>
      <c r="BD62" s="424"/>
      <c r="BF62" s="425"/>
      <c r="BG62" s="423"/>
      <c r="BH62" s="424"/>
      <c r="BJ62" s="425"/>
      <c r="BK62" s="423"/>
      <c r="BL62" s="424"/>
      <c r="BN62" s="425"/>
      <c r="BO62" s="423"/>
      <c r="BP62" s="424"/>
      <c r="BQ62" s="415" cm="1">
        <f t="array" ref="BQ62">SUM(H62,L62,P62,T62,X62,AB62,AF62,AJ62,AN62,AR62,AV62,AZ62,BD62,BH62,BL62,BP62)</f>
        <v>2</v>
      </c>
      <c r="BS62" s="449" cm="1">
        <f t="array" ref="BS62">AVERAGE(F62,J62,N62,R62,V62,Z62,AD62,AH62,AL62,AP62,AT62,AX62,BB62,BF62,BJ62,BN62)</f>
        <v>0</v>
      </c>
    </row>
    <row r="63" spans="1:71" s="406" customFormat="1" ht="30" customHeight="1">
      <c r="A63" s="403" cm="1">
        <f t="array" ref="A63">ROW(A2)</f>
        <v>2</v>
      </c>
      <c r="B63" s="404" t="s">
        <v>126</v>
      </c>
      <c r="C63" s="404" t="s">
        <v>127</v>
      </c>
      <c r="D63" s="405" cm="1">
        <f t="array" ref="D63">SUM(G63,K63,O63,S63,W63,AA63,AE63,AI63,AM63,AQ63,AU63,AY63,BC63,BG63,BK63,BO63,BQ63)</f>
        <v>2</v>
      </c>
      <c r="F63" s="407">
        <v>0</v>
      </c>
      <c r="G63" s="408">
        <v>0</v>
      </c>
      <c r="H63" s="409">
        <v>1</v>
      </c>
      <c r="I63" s="452"/>
      <c r="J63" s="412">
        <v>0</v>
      </c>
      <c r="K63" s="408">
        <v>0</v>
      </c>
      <c r="L63" s="409">
        <v>1</v>
      </c>
      <c r="M63" s="447"/>
      <c r="N63" s="407"/>
      <c r="O63" s="408"/>
      <c r="P63" s="409"/>
      <c r="R63" s="407"/>
      <c r="S63" s="408"/>
      <c r="T63" s="409"/>
      <c r="U63" s="413"/>
      <c r="V63" s="412"/>
      <c r="W63" s="408"/>
      <c r="X63" s="409"/>
      <c r="Z63" s="412"/>
      <c r="AA63" s="408"/>
      <c r="AB63" s="409"/>
      <c r="AC63" s="413"/>
      <c r="AD63" s="407"/>
      <c r="AE63" s="408"/>
      <c r="AF63" s="409"/>
      <c r="AH63" s="407"/>
      <c r="AI63" s="408"/>
      <c r="AJ63" s="409"/>
      <c r="AL63" s="426"/>
      <c r="AM63" s="423"/>
      <c r="AN63" s="424"/>
      <c r="AP63" s="412"/>
      <c r="AQ63" s="408"/>
      <c r="AR63" s="409"/>
      <c r="AT63" s="426"/>
      <c r="AU63" s="423"/>
      <c r="AV63" s="424"/>
      <c r="AX63" s="426"/>
      <c r="AY63" s="423"/>
      <c r="AZ63" s="424"/>
      <c r="BB63" s="407"/>
      <c r="BC63" s="408"/>
      <c r="BD63" s="409"/>
      <c r="BF63" s="407"/>
      <c r="BG63" s="408"/>
      <c r="BH63" s="409"/>
      <c r="BJ63" s="407"/>
      <c r="BK63" s="408"/>
      <c r="BL63" s="409"/>
      <c r="BN63" s="407"/>
      <c r="BO63" s="408"/>
      <c r="BP63" s="409"/>
      <c r="BQ63" s="415" cm="1">
        <f t="array" ref="BQ63">SUM(H63,L63,P63,T63,X63,AB63,AF63,AJ63,AN63,AR63,AV63,AZ63,BD63,BH63,BL63,BP63)</f>
        <v>2</v>
      </c>
      <c r="BS63" s="449" cm="1">
        <f t="array" ref="BS63">AVERAGE(F63,J63,N63,R63,V63,Z63,AD63,AH63,AL63,AP63,AT63,AX63,BB63,BF63,BJ63,BN63)</f>
        <v>0</v>
      </c>
    </row>
    <row r="64" spans="1:71" s="48" customFormat="1" ht="30" customHeight="1">
      <c r="A64" s="122"/>
      <c r="D64" s="71"/>
      <c r="F64" s="98"/>
      <c r="G64" s="99"/>
      <c r="H64" s="101"/>
      <c r="I64" s="290"/>
      <c r="J64" s="291"/>
      <c r="K64" s="99"/>
      <c r="L64" s="101"/>
      <c r="M64" s="231"/>
      <c r="N64" s="98"/>
      <c r="O64" s="99"/>
      <c r="P64" s="100"/>
      <c r="R64" s="98"/>
      <c r="S64" s="99"/>
      <c r="T64" s="100"/>
      <c r="U64" s="292"/>
      <c r="V64" s="102"/>
      <c r="W64" s="99"/>
      <c r="X64" s="100"/>
      <c r="Z64" s="102"/>
      <c r="AA64" s="99"/>
      <c r="AB64" s="100"/>
      <c r="AC64" s="292"/>
      <c r="AD64" s="98"/>
      <c r="AE64" s="99"/>
      <c r="AF64" s="100"/>
      <c r="AH64" s="98"/>
      <c r="AI64" s="99"/>
      <c r="AJ64" s="100"/>
      <c r="AL64" s="98"/>
      <c r="AM64" s="99"/>
      <c r="AN64" s="100"/>
      <c r="AP64" s="102"/>
      <c r="AQ64" s="99"/>
      <c r="AR64" s="100"/>
      <c r="AT64" s="98"/>
      <c r="AU64" s="99"/>
      <c r="AV64" s="100"/>
      <c r="AX64" s="98"/>
      <c r="AY64" s="99"/>
      <c r="AZ64" s="100"/>
      <c r="BB64" s="98"/>
      <c r="BC64" s="99"/>
      <c r="BD64" s="100"/>
      <c r="BF64" s="98"/>
      <c r="BG64" s="99"/>
      <c r="BH64" s="100"/>
      <c r="BJ64" s="98"/>
      <c r="BK64" s="99"/>
      <c r="BL64" s="100"/>
      <c r="BN64" s="98"/>
      <c r="BO64" s="99"/>
      <c r="BP64" s="100"/>
      <c r="BQ64" s="75" cm="1">
        <f t="array" ref="BQ64">SUM(H64,L64,P64,T64,X64,AB64,AF64,AJ64,AN64,AR64,AV64,AZ64,BD64,BH64,BL64,BP64)</f>
        <v>0</v>
      </c>
      <c r="BS64" s="192" t="e" cm="1">
        <f t="array" ref="BS64">AVERAGE(F64,J64,N64,R64,V64,Z64,AD64,AH64,AL64,AP64,AT64,AX64,BB64,BF64,BJ64,BN64)</f>
        <v>#DIV/0!</v>
      </c>
    </row>
    <row r="65" spans="1:71" s="76" customFormat="1" ht="30" customHeight="1">
      <c r="A65" s="331" t="s">
        <v>69</v>
      </c>
      <c r="B65" s="332"/>
      <c r="C65" s="332"/>
      <c r="D65" s="71">
        <f>SUM(D62:D64)</f>
        <v>14</v>
      </c>
      <c r="E65" s="77"/>
      <c r="F65" s="78"/>
      <c r="G65" s="79" cm="1">
        <f t="array" ref="G65">SUM(G62:G64)</f>
        <v>0</v>
      </c>
      <c r="H65" s="79" cm="1">
        <f t="array" ref="H65">SUM(H62:H64)</f>
        <v>2</v>
      </c>
      <c r="I65" s="79"/>
      <c r="J65" s="79"/>
      <c r="K65" s="79" cm="1">
        <f t="array" ref="K65">SUM(K62:K64)</f>
        <v>10</v>
      </c>
      <c r="L65" s="79" cm="1">
        <f t="array" ref="L65">SUM(L62:L64)</f>
        <v>2</v>
      </c>
      <c r="N65" s="78"/>
      <c r="O65" s="79" cm="1">
        <f t="array" ref="O65">SUM(O62:O64)</f>
        <v>0</v>
      </c>
      <c r="P65" s="80" cm="1">
        <f t="array" ref="P65">SUM(P62:P64)</f>
        <v>0</v>
      </c>
      <c r="Q65" s="82"/>
      <c r="R65" s="78"/>
      <c r="S65" s="79" cm="1">
        <f t="array" ref="S65">SUM(S62:S64)</f>
        <v>0</v>
      </c>
      <c r="T65" s="80" cm="1">
        <f t="array" ref="T65">SUM(T62:T64)</f>
        <v>0</v>
      </c>
      <c r="U65" s="82"/>
      <c r="V65" s="81"/>
      <c r="W65" s="79" cm="1">
        <f t="array" ref="W65">SUM(W62:W64)</f>
        <v>0</v>
      </c>
      <c r="X65" s="80" cm="1">
        <f t="array" ref="X65">SUM(X62:X64)</f>
        <v>0</v>
      </c>
      <c r="Y65" s="82"/>
      <c r="Z65" s="81"/>
      <c r="AA65" s="79" cm="1">
        <f t="array" ref="AA65">SUM(AA62:AA64)</f>
        <v>0</v>
      </c>
      <c r="AB65" s="80" cm="1">
        <f t="array" ref="AB65">SUM(AB62:AB64)</f>
        <v>0</v>
      </c>
      <c r="AC65" s="82"/>
      <c r="AD65" s="78"/>
      <c r="AE65" s="79" cm="1">
        <f t="array" ref="AE65">SUM(AE62:AE64)</f>
        <v>0</v>
      </c>
      <c r="AF65" s="80" cm="1">
        <f t="array" ref="AF65">SUM(AF62:AF64)</f>
        <v>0</v>
      </c>
      <c r="AG65" s="82"/>
      <c r="AH65" s="78"/>
      <c r="AI65" s="79" cm="1">
        <f t="array" ref="AI65">SUM(AI62:AI64)</f>
        <v>0</v>
      </c>
      <c r="AJ65" s="80" cm="1">
        <f t="array" ref="AJ65">SUM(AJ62:AJ64)</f>
        <v>0</v>
      </c>
      <c r="AK65" s="77"/>
      <c r="AL65" s="78"/>
      <c r="AM65" s="79" cm="1">
        <f t="array" ref="AM65">SUM(AM62:AM64)</f>
        <v>0</v>
      </c>
      <c r="AN65" s="80" cm="1">
        <f t="array" ref="AN65">SUM(AN62:AN64)</f>
        <v>0</v>
      </c>
      <c r="AO65" s="82"/>
      <c r="AP65" s="78"/>
      <c r="AQ65" s="79" cm="1">
        <f t="array" ref="AQ65">SUM(AQ62:AQ64)</f>
        <v>0</v>
      </c>
      <c r="AR65" s="80" cm="1">
        <f t="array" ref="AR65">SUM(AR62:AR64)</f>
        <v>0</v>
      </c>
      <c r="AS65" s="77"/>
      <c r="AT65" s="78"/>
      <c r="AU65" s="79" cm="1">
        <f t="array" ref="AU65">SUM(AU62:AU64)</f>
        <v>0</v>
      </c>
      <c r="AV65" s="80" cm="1">
        <f t="array" ref="AV65">SUM(AV62:AV64)</f>
        <v>0</v>
      </c>
      <c r="AW65" s="82"/>
      <c r="AX65" s="78"/>
      <c r="AY65" s="79" cm="1">
        <f t="array" ref="AY65">SUM(AY62:AY64)</f>
        <v>0</v>
      </c>
      <c r="AZ65" s="80" cm="1">
        <f t="array" ref="AZ65">SUM(AZ62:AZ64)</f>
        <v>0</v>
      </c>
      <c r="BA65" s="77"/>
      <c r="BB65" s="78"/>
      <c r="BC65" s="79" cm="1">
        <f t="array" ref="BC65">SUM(BC62:BC64)</f>
        <v>0</v>
      </c>
      <c r="BD65" s="80" cm="1">
        <f t="array" ref="BD65">SUM(BD62:BD64)</f>
        <v>0</v>
      </c>
      <c r="BE65" s="82"/>
      <c r="BF65" s="78"/>
      <c r="BG65" s="79" cm="1">
        <f t="array" ref="BG65">SUM(BG62:BG64)</f>
        <v>0</v>
      </c>
      <c r="BH65" s="80" cm="1">
        <f t="array" ref="BH65">SUM(BH62:BH64)</f>
        <v>0</v>
      </c>
      <c r="BI65" s="77"/>
      <c r="BJ65" s="78"/>
      <c r="BK65" s="79" cm="1">
        <f t="array" ref="BK65">SUM(BK62:BK64)</f>
        <v>0</v>
      </c>
      <c r="BL65" s="80" cm="1">
        <f t="array" ref="BL65">SUM(BL62:BL64)</f>
        <v>0</v>
      </c>
      <c r="BM65" s="82"/>
      <c r="BN65" s="78"/>
      <c r="BO65" s="79" cm="1">
        <f t="array" ref="BO65">SUM(BO62:BO64)</f>
        <v>0</v>
      </c>
      <c r="BP65" s="80" cm="1">
        <f t="array" ref="BP65">SUM(BP62:BP64)</f>
        <v>0</v>
      </c>
      <c r="BQ65" s="293"/>
      <c r="BR65" s="162"/>
      <c r="BS65" s="192"/>
    </row>
    <row r="66" spans="1:71" s="76" customFormat="1" ht="30" customHeight="1">
      <c r="A66" s="296"/>
      <c r="B66" s="112"/>
      <c r="C66" s="113"/>
      <c r="D66" s="71"/>
      <c r="E66" s="297"/>
      <c r="F66" s="298"/>
      <c r="G66" s="299"/>
      <c r="H66" s="300"/>
      <c r="J66" s="298"/>
      <c r="K66" s="299"/>
      <c r="L66" s="300"/>
      <c r="N66" s="298"/>
      <c r="O66" s="299"/>
      <c r="P66" s="301"/>
      <c r="Q66" s="163"/>
      <c r="R66" s="298"/>
      <c r="S66" s="299"/>
      <c r="T66" s="301"/>
      <c r="U66" s="163"/>
      <c r="V66" s="302"/>
      <c r="W66" s="299"/>
      <c r="X66" s="301"/>
      <c r="Y66" s="163"/>
      <c r="Z66" s="302"/>
      <c r="AA66" s="299"/>
      <c r="AB66" s="301"/>
      <c r="AC66" s="163"/>
      <c r="AD66" s="298"/>
      <c r="AE66" s="299"/>
      <c r="AF66" s="301"/>
      <c r="AG66" s="163"/>
      <c r="AH66" s="298"/>
      <c r="AI66" s="299"/>
      <c r="AJ66" s="301"/>
      <c r="AK66" s="162"/>
      <c r="AL66" s="298"/>
      <c r="AM66" s="299"/>
      <c r="AN66" s="301"/>
      <c r="AO66" s="163"/>
      <c r="AP66" s="298"/>
      <c r="AQ66" s="299"/>
      <c r="AR66" s="301"/>
      <c r="AS66" s="162"/>
      <c r="AT66" s="298"/>
      <c r="AU66" s="299"/>
      <c r="AV66" s="301"/>
      <c r="AW66" s="163"/>
      <c r="AX66" s="298"/>
      <c r="AY66" s="299"/>
      <c r="AZ66" s="301"/>
      <c r="BA66" s="162"/>
      <c r="BB66" s="298"/>
      <c r="BC66" s="299"/>
      <c r="BD66" s="301"/>
      <c r="BE66" s="163"/>
      <c r="BF66" s="298"/>
      <c r="BG66" s="299"/>
      <c r="BH66" s="301"/>
      <c r="BI66" s="162"/>
      <c r="BJ66" s="298"/>
      <c r="BK66" s="299"/>
      <c r="BL66" s="301"/>
      <c r="BM66" s="163"/>
      <c r="BN66" s="298"/>
      <c r="BO66" s="299"/>
      <c r="BP66" s="301"/>
      <c r="BQ66" s="243"/>
      <c r="BR66" s="162"/>
      <c r="BS66" s="192"/>
    </row>
    <row r="67" spans="1:71" s="57" customFormat="1" ht="64" customHeight="1">
      <c r="A67" s="333" t="s">
        <v>176</v>
      </c>
      <c r="B67" s="334"/>
      <c r="C67" s="334"/>
      <c r="D67" s="71"/>
      <c r="F67" s="67" t="s">
        <v>71</v>
      </c>
      <c r="G67" s="68" t="s">
        <v>64</v>
      </c>
      <c r="H67" s="68" t="s">
        <v>60</v>
      </c>
      <c r="I67" s="287"/>
      <c r="J67" s="67" t="s">
        <v>71</v>
      </c>
      <c r="K67" s="68" t="s">
        <v>64</v>
      </c>
      <c r="L67" s="68" t="s">
        <v>60</v>
      </c>
      <c r="M67" s="227"/>
      <c r="N67" s="67" t="s">
        <v>71</v>
      </c>
      <c r="O67" s="68" t="s">
        <v>64</v>
      </c>
      <c r="P67" s="68" t="s">
        <v>60</v>
      </c>
      <c r="Q67" s="61"/>
      <c r="R67" s="67" t="s">
        <v>71</v>
      </c>
      <c r="S67" s="68" t="s">
        <v>64</v>
      </c>
      <c r="T67" s="68" t="s">
        <v>60</v>
      </c>
      <c r="U67" s="58"/>
      <c r="V67" s="67" t="s">
        <v>71</v>
      </c>
      <c r="W67" s="68" t="s">
        <v>64</v>
      </c>
      <c r="X67" s="68" t="s">
        <v>60</v>
      </c>
      <c r="Y67" s="61"/>
      <c r="Z67" s="67" t="s">
        <v>71</v>
      </c>
      <c r="AA67" s="68" t="s">
        <v>64</v>
      </c>
      <c r="AB67" s="68" t="s">
        <v>60</v>
      </c>
      <c r="AC67" s="58"/>
      <c r="AD67" s="67" t="s">
        <v>71</v>
      </c>
      <c r="AE67" s="68" t="s">
        <v>64</v>
      </c>
      <c r="AF67" s="68" t="s">
        <v>60</v>
      </c>
      <c r="AG67" s="61"/>
      <c r="AH67" s="67" t="s">
        <v>71</v>
      </c>
      <c r="AI67" s="68" t="s">
        <v>64</v>
      </c>
      <c r="AJ67" s="68" t="s">
        <v>60</v>
      </c>
      <c r="AL67" s="67" t="s">
        <v>71</v>
      </c>
      <c r="AM67" s="68" t="s">
        <v>64</v>
      </c>
      <c r="AN67" s="68" t="s">
        <v>60</v>
      </c>
      <c r="AO67" s="61"/>
      <c r="AP67" s="67" t="s">
        <v>71</v>
      </c>
      <c r="AQ67" s="68" t="s">
        <v>64</v>
      </c>
      <c r="AR67" s="68" t="s">
        <v>60</v>
      </c>
      <c r="AT67" s="67" t="s">
        <v>71</v>
      </c>
      <c r="AU67" s="68" t="s">
        <v>64</v>
      </c>
      <c r="AV67" s="68" t="s">
        <v>60</v>
      </c>
      <c r="AW67" s="61"/>
      <c r="AX67" s="67" t="s">
        <v>71</v>
      </c>
      <c r="AY67" s="68" t="s">
        <v>64</v>
      </c>
      <c r="AZ67" s="68" t="s">
        <v>60</v>
      </c>
      <c r="BB67" s="67" t="s">
        <v>71</v>
      </c>
      <c r="BC67" s="68" t="s">
        <v>64</v>
      </c>
      <c r="BD67" s="68" t="s">
        <v>60</v>
      </c>
      <c r="BE67" s="61"/>
      <c r="BF67" s="67" t="s">
        <v>71</v>
      </c>
      <c r="BG67" s="68" t="s">
        <v>64</v>
      </c>
      <c r="BH67" s="68" t="s">
        <v>60</v>
      </c>
      <c r="BJ67" s="67" t="s">
        <v>71</v>
      </c>
      <c r="BK67" s="68" t="s">
        <v>64</v>
      </c>
      <c r="BL67" s="68" t="s">
        <v>60</v>
      </c>
      <c r="BM67" s="61"/>
      <c r="BN67" s="67" t="s">
        <v>71</v>
      </c>
      <c r="BO67" s="68" t="s">
        <v>64</v>
      </c>
      <c r="BP67" s="68" t="s">
        <v>60</v>
      </c>
      <c r="BQ67" s="293"/>
      <c r="BS67" s="192"/>
    </row>
    <row r="68" spans="1:71" s="406" customFormat="1" ht="30" customHeight="1">
      <c r="A68" s="403" cm="1">
        <f t="array" ref="A68">ROW(A1)</f>
        <v>1</v>
      </c>
      <c r="B68" s="419" t="s">
        <v>139</v>
      </c>
      <c r="C68" s="419" t="s">
        <v>140</v>
      </c>
      <c r="D68" s="405" cm="1">
        <f t="array" ref="D68">SUM(G68,K68,O68,S68,W68,AA68,AE68,AI68,AM68,AQ68,AU68,AY68,BC68,BG68,BK68,BO68,BQ68)</f>
        <v>12</v>
      </c>
      <c r="F68" s="407">
        <v>0</v>
      </c>
      <c r="G68" s="408">
        <v>0</v>
      </c>
      <c r="H68" s="409">
        <v>1</v>
      </c>
      <c r="I68" s="452"/>
      <c r="J68" s="412">
        <v>25.29</v>
      </c>
      <c r="K68" s="408">
        <v>10</v>
      </c>
      <c r="L68" s="409">
        <v>1</v>
      </c>
      <c r="M68" s="447"/>
      <c r="N68" s="407"/>
      <c r="O68" s="408"/>
      <c r="P68" s="409"/>
      <c r="R68" s="407"/>
      <c r="S68" s="408"/>
      <c r="T68" s="409"/>
      <c r="U68" s="413"/>
      <c r="V68" s="412"/>
      <c r="W68" s="408"/>
      <c r="X68" s="409"/>
      <c r="Z68" s="412"/>
      <c r="AA68" s="408"/>
      <c r="AB68" s="409"/>
      <c r="AC68" s="413"/>
      <c r="AD68" s="407"/>
      <c r="AE68" s="408"/>
      <c r="AF68" s="409"/>
      <c r="AH68" s="407"/>
      <c r="AI68" s="408"/>
      <c r="AJ68" s="409"/>
      <c r="AL68" s="426"/>
      <c r="AM68" s="423"/>
      <c r="AN68" s="424"/>
      <c r="AP68" s="412"/>
      <c r="AQ68" s="408"/>
      <c r="AR68" s="409"/>
      <c r="AT68" s="426"/>
      <c r="AU68" s="423"/>
      <c r="AV68" s="424"/>
      <c r="AX68" s="426"/>
      <c r="AY68" s="423"/>
      <c r="AZ68" s="424"/>
      <c r="BB68" s="407"/>
      <c r="BC68" s="408"/>
      <c r="BD68" s="409"/>
      <c r="BF68" s="407"/>
      <c r="BG68" s="408"/>
      <c r="BH68" s="409"/>
      <c r="BJ68" s="407"/>
      <c r="BK68" s="408"/>
      <c r="BL68" s="409"/>
      <c r="BN68" s="407"/>
      <c r="BO68" s="408"/>
      <c r="BP68" s="409"/>
      <c r="BQ68" s="415" cm="1">
        <f t="array" ref="BQ68">SUM(H68,L68,P68,T68,X68,AB68,AF68,AJ68,AN68,AR68,AV68,AZ68,BD68,BH68,BL68,BP68)</f>
        <v>2</v>
      </c>
      <c r="BS68" s="449" cm="1">
        <f t="array" ref="BS68">AVERAGE(F68,J68,N68,R68,V68,Z68,AD68,AH68,AL68,AP68,AT68,AX68,BB68,BF68,BJ68,BN68)</f>
        <v>12.645</v>
      </c>
    </row>
    <row r="69" spans="1:71" s="406" customFormat="1" ht="30" customHeight="1">
      <c r="A69" s="403" cm="1">
        <f t="array" ref="A69">ROW(A2)</f>
        <v>2</v>
      </c>
      <c r="D69" s="405" cm="1">
        <f t="array" ref="D69">SUM(G69,K69,O69,S69,W69,AA69,AE69,AI69,AM69,AQ69,AU69,AY69,BC69,BG69,BK69,BO69,BQ69)</f>
        <v>0</v>
      </c>
      <c r="F69" s="425"/>
      <c r="G69" s="423"/>
      <c r="H69" s="427"/>
      <c r="I69" s="453"/>
      <c r="J69" s="430"/>
      <c r="K69" s="423"/>
      <c r="L69" s="427"/>
      <c r="M69" s="447"/>
      <c r="N69" s="425"/>
      <c r="O69" s="423"/>
      <c r="P69" s="424"/>
      <c r="R69" s="425"/>
      <c r="S69" s="423"/>
      <c r="T69" s="424"/>
      <c r="U69" s="448"/>
      <c r="V69" s="426"/>
      <c r="W69" s="423"/>
      <c r="X69" s="424"/>
      <c r="Z69" s="426"/>
      <c r="AA69" s="423"/>
      <c r="AB69" s="424"/>
      <c r="AC69" s="448"/>
      <c r="AD69" s="425"/>
      <c r="AE69" s="423"/>
      <c r="AF69" s="424"/>
      <c r="AH69" s="425"/>
      <c r="AI69" s="423"/>
      <c r="AJ69" s="424"/>
      <c r="AL69" s="426"/>
      <c r="AM69" s="423"/>
      <c r="AN69" s="424"/>
      <c r="AP69" s="426"/>
      <c r="AQ69" s="423"/>
      <c r="AR69" s="424"/>
      <c r="AT69" s="426"/>
      <c r="AU69" s="423"/>
      <c r="AV69" s="424"/>
      <c r="AX69" s="426"/>
      <c r="AY69" s="423"/>
      <c r="AZ69" s="424"/>
      <c r="BB69" s="425"/>
      <c r="BC69" s="423"/>
      <c r="BD69" s="424"/>
      <c r="BF69" s="425"/>
      <c r="BG69" s="423"/>
      <c r="BH69" s="424"/>
      <c r="BJ69" s="425"/>
      <c r="BK69" s="423"/>
      <c r="BL69" s="424"/>
      <c r="BN69" s="425"/>
      <c r="BO69" s="423"/>
      <c r="BP69" s="424"/>
      <c r="BQ69" s="415" cm="1">
        <f t="array" ref="BQ69">SUM(H69,L69,P69,T69,X69,AB69,AF69,AJ69,AN69,AR69,AV69,AZ69,BD69,BH69,BL69,BP69)</f>
        <v>0</v>
      </c>
      <c r="BS69" s="449" t="e" cm="1">
        <f t="array" ref="BS69">AVERAGE(F69,J69,N69,R69,V69,Z69,AD69,AH69,AL69,AP69,AT69,AX69,BB69,BF69,BJ69,BN69)</f>
        <v>#DIV/0!</v>
      </c>
    </row>
    <row r="70" spans="1:71" s="76" customFormat="1" ht="30" customHeight="1">
      <c r="A70" s="331" t="s">
        <v>69</v>
      </c>
      <c r="B70" s="332"/>
      <c r="C70" s="332"/>
      <c r="D70" s="71" cm="1">
        <f t="array" ref="D70">SUM(D68:D69)</f>
        <v>12</v>
      </c>
      <c r="E70" s="77"/>
      <c r="F70" s="78"/>
      <c r="G70" s="79" cm="1">
        <f t="array" ref="G70">SUM(G68:G69)</f>
        <v>0</v>
      </c>
      <c r="H70" s="79" cm="1">
        <f t="array" ref="H70">SUM(H68:H69)</f>
        <v>1</v>
      </c>
      <c r="I70" s="79"/>
      <c r="J70" s="79"/>
      <c r="K70" s="79" cm="1">
        <f t="array" ref="K70">SUM(K68:K69)</f>
        <v>10</v>
      </c>
      <c r="L70" s="79" cm="1">
        <f t="array" ref="L70">SUM(L68:L69)</f>
        <v>1</v>
      </c>
      <c r="N70" s="78"/>
      <c r="O70" s="79" cm="1">
        <f t="array" ref="O70">SUM(O68:O69)</f>
        <v>0</v>
      </c>
      <c r="P70" s="80" cm="1">
        <f t="array" ref="P70">SUM(P68:P69)</f>
        <v>0</v>
      </c>
      <c r="Q70" s="82"/>
      <c r="R70" s="78"/>
      <c r="S70" s="79" cm="1">
        <f t="array" ref="S70">SUM(S68:S69)</f>
        <v>0</v>
      </c>
      <c r="T70" s="80" cm="1">
        <f t="array" ref="T70">SUM(T68:T69)</f>
        <v>0</v>
      </c>
      <c r="U70" s="82"/>
      <c r="V70" s="81"/>
      <c r="W70" s="79" cm="1">
        <f t="array" ref="W70">SUM(W68:W69)</f>
        <v>0</v>
      </c>
      <c r="X70" s="80" cm="1">
        <f t="array" ref="X70">SUM(X68:X69)</f>
        <v>0</v>
      </c>
      <c r="Y70" s="82"/>
      <c r="Z70" s="81"/>
      <c r="AA70" s="79" cm="1">
        <f t="array" ref="AA70">SUM(AA68:AA69)</f>
        <v>0</v>
      </c>
      <c r="AB70" s="80" cm="1">
        <f t="array" ref="AB70">SUM(AB68:AB69)</f>
        <v>0</v>
      </c>
      <c r="AC70" s="82"/>
      <c r="AD70" s="78"/>
      <c r="AE70" s="79" cm="1">
        <f t="array" ref="AE70">SUM(AE68:AE69)</f>
        <v>0</v>
      </c>
      <c r="AF70" s="80" cm="1">
        <f t="array" ref="AF70">SUM(AF68:AF69)</f>
        <v>0</v>
      </c>
      <c r="AG70" s="82"/>
      <c r="AH70" s="78"/>
      <c r="AI70" s="79" cm="1">
        <f t="array" ref="AI70">SUM(AI68:AI69)</f>
        <v>0</v>
      </c>
      <c r="AJ70" s="80" cm="1">
        <f t="array" ref="AJ70">SUM(AJ68:AJ69)</f>
        <v>0</v>
      </c>
      <c r="AK70" s="77"/>
      <c r="AL70" s="78"/>
      <c r="AM70" s="79" cm="1">
        <f t="array" ref="AM70">SUM(AM68:AM69)</f>
        <v>0</v>
      </c>
      <c r="AN70" s="80" cm="1">
        <f t="array" ref="AN70">SUM(AN68:AN69)</f>
        <v>0</v>
      </c>
      <c r="AO70" s="82"/>
      <c r="AP70" s="78"/>
      <c r="AQ70" s="79" cm="1">
        <f t="array" ref="AQ70">SUM(AQ68:AQ69)</f>
        <v>0</v>
      </c>
      <c r="AR70" s="80" cm="1">
        <f t="array" ref="AR70">SUM(AR68:AR69)</f>
        <v>0</v>
      </c>
      <c r="AS70" s="77"/>
      <c r="AT70" s="78"/>
      <c r="AU70" s="79" cm="1">
        <f t="array" ref="AU70">SUM(AU68:AU69)</f>
        <v>0</v>
      </c>
      <c r="AV70" s="80" cm="1">
        <f t="array" ref="AV70">SUM(AV68:AV69)</f>
        <v>0</v>
      </c>
      <c r="AW70" s="82"/>
      <c r="AX70" s="78"/>
      <c r="AY70" s="79" cm="1">
        <f t="array" ref="AY70">SUM(AY68:AY69)</f>
        <v>0</v>
      </c>
      <c r="AZ70" s="80" cm="1">
        <f t="array" ref="AZ70">SUM(AZ68:AZ69)</f>
        <v>0</v>
      </c>
      <c r="BA70" s="77"/>
      <c r="BB70" s="78"/>
      <c r="BC70" s="79" cm="1">
        <f t="array" ref="BC70">SUM(BC68:BC69)</f>
        <v>0</v>
      </c>
      <c r="BD70" s="80" cm="1">
        <f t="array" ref="BD70">SUM(BD68:BD69)</f>
        <v>0</v>
      </c>
      <c r="BE70" s="82"/>
      <c r="BF70" s="78"/>
      <c r="BG70" s="79" cm="1">
        <f t="array" ref="BG70">SUM(BG68:BG69)</f>
        <v>0</v>
      </c>
      <c r="BH70" s="80" cm="1">
        <f t="array" ref="BH70">SUM(BH68:BH69)</f>
        <v>0</v>
      </c>
      <c r="BI70" s="77"/>
      <c r="BJ70" s="78"/>
      <c r="BK70" s="79" cm="1">
        <f t="array" ref="BK70">SUM(BK68:BK69)</f>
        <v>0</v>
      </c>
      <c r="BL70" s="80" cm="1">
        <f t="array" ref="BL70">SUM(BL68:BL69)</f>
        <v>0</v>
      </c>
      <c r="BM70" s="82"/>
      <c r="BN70" s="78"/>
      <c r="BO70" s="79" cm="1">
        <f t="array" ref="BO70">SUM(BO68:BO69)</f>
        <v>0</v>
      </c>
      <c r="BP70" s="80" cm="1">
        <f t="array" ref="BP70">SUM(BP68:BP69)</f>
        <v>0</v>
      </c>
      <c r="BQ70" s="293"/>
      <c r="BR70" s="162"/>
      <c r="BS70" s="192"/>
    </row>
    <row r="71" spans="1:71" s="42" customFormat="1" ht="30" customHeight="1">
      <c r="D71" s="71"/>
      <c r="E71" s="86"/>
      <c r="F71" s="117"/>
      <c r="G71" s="88"/>
      <c r="H71" s="89"/>
      <c r="I71" s="263"/>
      <c r="J71" s="117"/>
      <c r="K71" s="88"/>
      <c r="L71" s="89"/>
      <c r="M71" s="242"/>
      <c r="N71" s="117"/>
      <c r="O71" s="88"/>
      <c r="P71" s="89"/>
      <c r="Q71" s="93"/>
      <c r="R71" s="117"/>
      <c r="S71" s="88"/>
      <c r="T71" s="89"/>
      <c r="U71" s="119"/>
      <c r="V71" s="118"/>
      <c r="W71" s="88"/>
      <c r="X71" s="89"/>
      <c r="Y71" s="93"/>
      <c r="Z71" s="118"/>
      <c r="AA71" s="88"/>
      <c r="AB71" s="89"/>
      <c r="AC71" s="119"/>
      <c r="AD71" s="117"/>
      <c r="AE71" s="88"/>
      <c r="AF71" s="89"/>
      <c r="AG71" s="93"/>
      <c r="AH71" s="117"/>
      <c r="AI71" s="88"/>
      <c r="AJ71" s="89"/>
      <c r="AK71" s="145"/>
      <c r="AL71" s="117"/>
      <c r="AM71" s="88"/>
      <c r="AN71" s="89"/>
      <c r="AO71" s="93"/>
      <c r="AP71" s="117"/>
      <c r="AQ71" s="88"/>
      <c r="AR71" s="89"/>
      <c r="AS71" s="145"/>
      <c r="AT71" s="117"/>
      <c r="AU71" s="88"/>
      <c r="AV71" s="89"/>
      <c r="AW71" s="93"/>
      <c r="AX71" s="117"/>
      <c r="AY71" s="88"/>
      <c r="AZ71" s="89"/>
      <c r="BA71" s="145"/>
      <c r="BB71" s="117"/>
      <c r="BC71" s="88"/>
      <c r="BD71" s="89"/>
      <c r="BE71" s="93"/>
      <c r="BF71" s="117"/>
      <c r="BG71" s="88"/>
      <c r="BH71" s="89"/>
      <c r="BI71" s="145"/>
      <c r="BJ71" s="117"/>
      <c r="BK71" s="88"/>
      <c r="BL71" s="89"/>
      <c r="BM71" s="93"/>
      <c r="BN71" s="117"/>
      <c r="BO71" s="88"/>
      <c r="BP71" s="89"/>
      <c r="BQ71" s="243"/>
      <c r="BR71" s="145"/>
      <c r="BS71" s="192"/>
    </row>
    <row r="72" spans="1:71" s="57" customFormat="1" ht="64" customHeight="1">
      <c r="A72" s="333" t="s">
        <v>90</v>
      </c>
      <c r="B72" s="334"/>
      <c r="C72" s="334"/>
      <c r="D72" s="71"/>
      <c r="F72" s="67" t="s">
        <v>71</v>
      </c>
      <c r="G72" s="68" t="s">
        <v>64</v>
      </c>
      <c r="H72" s="68" t="s">
        <v>60</v>
      </c>
      <c r="I72" s="287"/>
      <c r="J72" s="67" t="s">
        <v>71</v>
      </c>
      <c r="K72" s="68" t="s">
        <v>64</v>
      </c>
      <c r="L72" s="68" t="s">
        <v>60</v>
      </c>
      <c r="M72" s="227"/>
      <c r="N72" s="67" t="s">
        <v>71</v>
      </c>
      <c r="O72" s="68" t="s">
        <v>64</v>
      </c>
      <c r="P72" s="68" t="s">
        <v>60</v>
      </c>
      <c r="Q72" s="61"/>
      <c r="R72" s="67" t="s">
        <v>71</v>
      </c>
      <c r="S72" s="68" t="s">
        <v>64</v>
      </c>
      <c r="T72" s="68" t="s">
        <v>60</v>
      </c>
      <c r="U72" s="58"/>
      <c r="V72" s="67" t="s">
        <v>71</v>
      </c>
      <c r="W72" s="68" t="s">
        <v>64</v>
      </c>
      <c r="X72" s="68" t="s">
        <v>60</v>
      </c>
      <c r="Y72" s="61"/>
      <c r="Z72" s="67" t="s">
        <v>71</v>
      </c>
      <c r="AA72" s="68" t="s">
        <v>64</v>
      </c>
      <c r="AB72" s="68" t="s">
        <v>60</v>
      </c>
      <c r="AC72" s="58"/>
      <c r="AD72" s="67" t="s">
        <v>71</v>
      </c>
      <c r="AE72" s="68" t="s">
        <v>64</v>
      </c>
      <c r="AF72" s="68" t="s">
        <v>60</v>
      </c>
      <c r="AG72" s="61"/>
      <c r="AH72" s="67" t="s">
        <v>71</v>
      </c>
      <c r="AI72" s="68" t="s">
        <v>64</v>
      </c>
      <c r="AJ72" s="68" t="s">
        <v>60</v>
      </c>
      <c r="AL72" s="67" t="s">
        <v>71</v>
      </c>
      <c r="AM72" s="68" t="s">
        <v>64</v>
      </c>
      <c r="AN72" s="68" t="s">
        <v>60</v>
      </c>
      <c r="AO72" s="61"/>
      <c r="AP72" s="67" t="s">
        <v>71</v>
      </c>
      <c r="AQ72" s="68" t="s">
        <v>64</v>
      </c>
      <c r="AR72" s="68" t="s">
        <v>60</v>
      </c>
      <c r="AT72" s="67" t="s">
        <v>71</v>
      </c>
      <c r="AU72" s="68" t="s">
        <v>64</v>
      </c>
      <c r="AV72" s="68" t="s">
        <v>60</v>
      </c>
      <c r="AW72" s="61"/>
      <c r="AX72" s="67" t="s">
        <v>71</v>
      </c>
      <c r="AY72" s="68" t="s">
        <v>64</v>
      </c>
      <c r="AZ72" s="68" t="s">
        <v>60</v>
      </c>
      <c r="BB72" s="67" t="s">
        <v>71</v>
      </c>
      <c r="BC72" s="68" t="s">
        <v>64</v>
      </c>
      <c r="BD72" s="68" t="s">
        <v>60</v>
      </c>
      <c r="BE72" s="61"/>
      <c r="BF72" s="67" t="s">
        <v>71</v>
      </c>
      <c r="BG72" s="68" t="s">
        <v>64</v>
      </c>
      <c r="BH72" s="68" t="s">
        <v>60</v>
      </c>
      <c r="BJ72" s="67" t="s">
        <v>71</v>
      </c>
      <c r="BK72" s="68" t="s">
        <v>64</v>
      </c>
      <c r="BL72" s="68" t="s">
        <v>60</v>
      </c>
      <c r="BM72" s="61"/>
      <c r="BN72" s="67" t="s">
        <v>71</v>
      </c>
      <c r="BO72" s="68" t="s">
        <v>64</v>
      </c>
      <c r="BP72" s="68" t="s">
        <v>60</v>
      </c>
      <c r="BQ72" s="293"/>
      <c r="BS72" s="192"/>
    </row>
    <row r="73" spans="1:71" s="406" customFormat="1" ht="30" customHeight="1">
      <c r="A73" s="403" cm="1">
        <f t="array" ref="A73">ROW(A1)</f>
        <v>1</v>
      </c>
      <c r="B73" s="404" t="s">
        <v>129</v>
      </c>
      <c r="C73" s="404" t="s">
        <v>81</v>
      </c>
      <c r="D73" s="405" cm="1">
        <f t="array" ref="D73">SUM(G73,K73,O73,S73,W73,AA73,AE73,AI73,AM73,AQ73,AU73,AY73,BC73,BG73,BK73,BO73,BQ73)</f>
        <v>21</v>
      </c>
      <c r="F73" s="425">
        <v>12.98</v>
      </c>
      <c r="G73" s="423">
        <v>10</v>
      </c>
      <c r="H73" s="422">
        <v>1</v>
      </c>
      <c r="I73" s="452"/>
      <c r="J73" s="430" t="s">
        <v>177</v>
      </c>
      <c r="K73" s="423">
        <v>9</v>
      </c>
      <c r="L73" s="422">
        <v>1</v>
      </c>
      <c r="M73" s="447"/>
      <c r="N73" s="427"/>
      <c r="O73" s="423"/>
      <c r="P73" s="424"/>
      <c r="R73" s="427"/>
      <c r="S73" s="423"/>
      <c r="T73" s="424"/>
      <c r="U73" s="448"/>
      <c r="V73" s="426"/>
      <c r="W73" s="423"/>
      <c r="X73" s="424"/>
      <c r="Z73" s="426"/>
      <c r="AA73" s="423"/>
      <c r="AB73" s="424"/>
      <c r="AC73" s="448"/>
      <c r="AD73" s="426"/>
      <c r="AE73" s="423"/>
      <c r="AF73" s="424"/>
      <c r="AH73" s="426"/>
      <c r="AI73" s="423"/>
      <c r="AJ73" s="424"/>
      <c r="AL73" s="426"/>
      <c r="AM73" s="423"/>
      <c r="AN73" s="424"/>
      <c r="AP73" s="426"/>
      <c r="AQ73" s="423"/>
      <c r="AR73" s="424"/>
      <c r="AT73" s="426"/>
      <c r="AU73" s="423"/>
      <c r="AV73" s="424"/>
      <c r="AX73" s="426"/>
      <c r="AY73" s="423"/>
      <c r="AZ73" s="424"/>
      <c r="BB73" s="425"/>
      <c r="BC73" s="423"/>
      <c r="BD73" s="424"/>
      <c r="BF73" s="425"/>
      <c r="BG73" s="423"/>
      <c r="BH73" s="424"/>
      <c r="BJ73" s="425"/>
      <c r="BK73" s="423"/>
      <c r="BL73" s="424"/>
      <c r="BN73" s="425"/>
      <c r="BO73" s="423"/>
      <c r="BP73" s="424"/>
      <c r="BQ73" s="415" cm="1">
        <f t="array" ref="BQ73">SUM(H73,L73,P73,T73,X73,AB73,AF73,AJ73,AN73,AR73,AV73,AZ73,BD73,BH73,BL73,BP73)</f>
        <v>2</v>
      </c>
      <c r="BS73" s="449" cm="1">
        <f t="array" ref="BS73">AVERAGE(F73,J73,N73,R73,V73,Z73,AD73,AH73,AL73,AP73,AT73,AX73,BB73,BF73,BJ73,BN73)</f>
        <v>12.98</v>
      </c>
    </row>
    <row r="74" spans="1:71" s="406" customFormat="1" ht="30" customHeight="1">
      <c r="A74" s="403" cm="1">
        <f t="array" ref="A74">ROW(A2)</f>
        <v>2</v>
      </c>
      <c r="B74" s="404" t="s">
        <v>133</v>
      </c>
      <c r="C74" s="404" t="s">
        <v>134</v>
      </c>
      <c r="D74" s="405" cm="1">
        <f t="array" ref="D74">SUM(G74,K74,O74,S74,W74,AA74,AE74,AI74,AM74,AQ74,AU74,AY74,BC74,BG74,BK74,BO74,BQ74)</f>
        <v>19</v>
      </c>
      <c r="F74" s="425">
        <v>13.9</v>
      </c>
      <c r="G74" s="423">
        <v>9</v>
      </c>
      <c r="H74" s="422">
        <v>1</v>
      </c>
      <c r="I74" s="452"/>
      <c r="J74" s="430" t="s">
        <v>178</v>
      </c>
      <c r="K74" s="423">
        <v>8</v>
      </c>
      <c r="L74" s="422">
        <v>1</v>
      </c>
      <c r="M74" s="447"/>
      <c r="N74" s="427"/>
      <c r="O74" s="423"/>
      <c r="P74" s="424"/>
      <c r="R74" s="427"/>
      <c r="S74" s="423"/>
      <c r="T74" s="424"/>
      <c r="U74" s="448"/>
      <c r="V74" s="426"/>
      <c r="W74" s="423"/>
      <c r="X74" s="424"/>
      <c r="Z74" s="426"/>
      <c r="AA74" s="423"/>
      <c r="AB74" s="424"/>
      <c r="AC74" s="448"/>
      <c r="AD74" s="426"/>
      <c r="AE74" s="423"/>
      <c r="AF74" s="424"/>
      <c r="AH74" s="426"/>
      <c r="AI74" s="423"/>
      <c r="AJ74" s="424"/>
      <c r="AL74" s="426"/>
      <c r="AM74" s="423"/>
      <c r="AN74" s="424"/>
      <c r="AP74" s="426"/>
      <c r="AQ74" s="423"/>
      <c r="AR74" s="424"/>
      <c r="AT74" s="426"/>
      <c r="AU74" s="423"/>
      <c r="AV74" s="424"/>
      <c r="AX74" s="426"/>
      <c r="AY74" s="423"/>
      <c r="AZ74" s="424"/>
      <c r="BB74" s="425"/>
      <c r="BC74" s="423"/>
      <c r="BD74" s="424"/>
      <c r="BF74" s="425"/>
      <c r="BG74" s="423"/>
      <c r="BH74" s="424"/>
      <c r="BJ74" s="425"/>
      <c r="BK74" s="423"/>
      <c r="BL74" s="424"/>
      <c r="BN74" s="425"/>
      <c r="BO74" s="423"/>
      <c r="BP74" s="424"/>
      <c r="BQ74" s="415" cm="1">
        <f t="array" ref="BQ74">SUM(H74,L74,P74,T74,X74,AB74,AF74,AJ74,AN74,AR74,AV74,AZ74,BD74,BH74,BL74,BP74)</f>
        <v>2</v>
      </c>
      <c r="BS74" s="449" cm="1">
        <f t="array" ref="BS74">AVERAGE(F74,J74,N74,R74,V74,Z74,AD74,AH74,AL74,AP74,AT74,AX74,BB74,BF74,BJ74,BN74)</f>
        <v>13.9</v>
      </c>
    </row>
    <row r="75" spans="1:71" s="406" customFormat="1" ht="30" customHeight="1">
      <c r="A75" s="403" cm="1">
        <f t="array" ref="A75">ROW(A3)</f>
        <v>3</v>
      </c>
      <c r="B75" s="404" t="s">
        <v>136</v>
      </c>
      <c r="C75" s="404" t="s">
        <v>78</v>
      </c>
      <c r="D75" s="405" cm="1">
        <f t="array" ref="D75">SUM(G75,K75,O75,S75,W75,AA75,AE75,AI75,AM75,AQ75,AU75,AY75,BC75,BG75,BK75,BO75,BQ75)</f>
        <v>16</v>
      </c>
      <c r="F75" s="407">
        <v>14.32</v>
      </c>
      <c r="G75" s="408">
        <v>7</v>
      </c>
      <c r="H75" s="409">
        <v>1</v>
      </c>
      <c r="I75" s="452"/>
      <c r="J75" s="407">
        <v>13.51</v>
      </c>
      <c r="K75" s="408">
        <v>7</v>
      </c>
      <c r="L75" s="409">
        <v>1</v>
      </c>
      <c r="M75" s="447"/>
      <c r="N75" s="407"/>
      <c r="O75" s="408"/>
      <c r="P75" s="409"/>
      <c r="R75" s="407"/>
      <c r="S75" s="408"/>
      <c r="T75" s="409"/>
      <c r="U75" s="413"/>
      <c r="V75" s="412"/>
      <c r="W75" s="408"/>
      <c r="X75" s="409"/>
      <c r="Z75" s="412"/>
      <c r="AA75" s="408"/>
      <c r="AB75" s="409"/>
      <c r="AC75" s="413"/>
      <c r="AD75" s="412"/>
      <c r="AE75" s="408"/>
      <c r="AF75" s="409"/>
      <c r="AH75" s="412"/>
      <c r="AI75" s="408"/>
      <c r="AJ75" s="409"/>
      <c r="AL75" s="412"/>
      <c r="AM75" s="408"/>
      <c r="AN75" s="409"/>
      <c r="AP75" s="412"/>
      <c r="AQ75" s="408"/>
      <c r="AR75" s="409"/>
      <c r="AT75" s="412"/>
      <c r="AU75" s="408"/>
      <c r="AV75" s="409"/>
      <c r="AX75" s="412"/>
      <c r="AY75" s="408"/>
      <c r="AZ75" s="409"/>
      <c r="BB75" s="407"/>
      <c r="BC75" s="408"/>
      <c r="BD75" s="409"/>
      <c r="BF75" s="407"/>
      <c r="BG75" s="408"/>
      <c r="BH75" s="409"/>
      <c r="BJ75" s="407"/>
      <c r="BK75" s="408"/>
      <c r="BL75" s="409"/>
      <c r="BN75" s="407"/>
      <c r="BO75" s="408"/>
      <c r="BP75" s="409"/>
      <c r="BQ75" s="415" cm="1">
        <f t="array" ref="BQ75">SUM(H75,L75,P75,T75,X75,AB75,AF75,AJ75,AN75,AR75,AV75,AZ75,BD75,BH75,BL75,BP75)</f>
        <v>2</v>
      </c>
      <c r="BS75" s="449" cm="1">
        <f t="array" ref="BS75">AVERAGE(F75,J75,N75,R75,V75,Z75,AD75,AH75,AL75,AP75,AT75,AX75,BB75,BF75,BJ75,BN75)</f>
        <v>13.914999999999999</v>
      </c>
    </row>
    <row r="76" spans="1:71" s="406" customFormat="1" ht="30" customHeight="1">
      <c r="A76" s="403" cm="1">
        <f t="array" ref="A76">ROW(A4)</f>
        <v>4</v>
      </c>
      <c r="B76" s="404" t="s">
        <v>135</v>
      </c>
      <c r="C76" s="404" t="s">
        <v>131</v>
      </c>
      <c r="D76" s="405" cm="1">
        <f t="array" ref="D76">SUM(G76,K76,O76,S76,W76,AA76,AE76,AI76,AM76,AQ76,AU76,AY76,BC76,BG76,BK76,BO76,BQ76)</f>
        <v>16</v>
      </c>
      <c r="F76" s="425">
        <v>14.15</v>
      </c>
      <c r="G76" s="423">
        <v>8</v>
      </c>
      <c r="H76" s="422">
        <v>1</v>
      </c>
      <c r="I76" s="452"/>
      <c r="J76" s="430" t="s">
        <v>179</v>
      </c>
      <c r="K76" s="423">
        <v>6</v>
      </c>
      <c r="L76" s="422">
        <v>1</v>
      </c>
      <c r="M76" s="447"/>
      <c r="N76" s="427"/>
      <c r="O76" s="423"/>
      <c r="P76" s="424"/>
      <c r="R76" s="427"/>
      <c r="S76" s="423"/>
      <c r="T76" s="424"/>
      <c r="U76" s="448"/>
      <c r="V76" s="426"/>
      <c r="W76" s="423"/>
      <c r="X76" s="424"/>
      <c r="Z76" s="426"/>
      <c r="AA76" s="423"/>
      <c r="AB76" s="424"/>
      <c r="AC76" s="448"/>
      <c r="AD76" s="426"/>
      <c r="AE76" s="423"/>
      <c r="AF76" s="424"/>
      <c r="AH76" s="426"/>
      <c r="AI76" s="423"/>
      <c r="AJ76" s="424"/>
      <c r="AL76" s="426"/>
      <c r="AM76" s="423"/>
      <c r="AN76" s="424"/>
      <c r="AP76" s="426"/>
      <c r="AQ76" s="423"/>
      <c r="AR76" s="424"/>
      <c r="AT76" s="426"/>
      <c r="AU76" s="423"/>
      <c r="AV76" s="424"/>
      <c r="AX76" s="426"/>
      <c r="AY76" s="423"/>
      <c r="AZ76" s="424"/>
      <c r="BB76" s="425"/>
      <c r="BC76" s="423"/>
      <c r="BD76" s="424"/>
      <c r="BF76" s="425"/>
      <c r="BG76" s="423"/>
      <c r="BH76" s="424"/>
      <c r="BJ76" s="425"/>
      <c r="BK76" s="423"/>
      <c r="BL76" s="424"/>
      <c r="BN76" s="425"/>
      <c r="BO76" s="423"/>
      <c r="BP76" s="424"/>
      <c r="BQ76" s="415" cm="1">
        <f t="array" ref="BQ76">SUM(H76,L76,P76,T76,X76,AB76,AF76,AJ76,AN76,AR76,AV76,AZ76,BD76,BH76,BL76,BP76)</f>
        <v>2</v>
      </c>
      <c r="BS76" s="449" cm="1">
        <f t="array" ref="BS76">AVERAGE(F76,J76,N76,R76,V76,Z76,AD76,AH76,AL76,AP76,AT76,AX76,BB76,BF76,BJ76,BN76)</f>
        <v>14.15</v>
      </c>
    </row>
    <row r="77" spans="1:71" s="406" customFormat="1" ht="30" customHeight="1">
      <c r="A77" s="403" cm="1">
        <f t="array" ref="A77">ROW(A5)</f>
        <v>5</v>
      </c>
      <c r="B77" s="404" t="s">
        <v>130</v>
      </c>
      <c r="C77" s="404" t="s">
        <v>131</v>
      </c>
      <c r="D77" s="405" cm="1">
        <f t="array" ref="D77">SUM(G77,K77,O77,S77,W77,AA77,AE77,AI77,AM77,AQ77,AU77,AY77,BC77,BG77,BK77,BO77,BQ77)</f>
        <v>16</v>
      </c>
      <c r="F77" s="425">
        <v>18.03</v>
      </c>
      <c r="G77" s="423">
        <v>4</v>
      </c>
      <c r="H77" s="422">
        <v>1</v>
      </c>
      <c r="I77" s="452"/>
      <c r="J77" s="430" t="s">
        <v>182</v>
      </c>
      <c r="K77" s="423">
        <v>10</v>
      </c>
      <c r="L77" s="422">
        <v>1</v>
      </c>
      <c r="M77" s="447"/>
      <c r="N77" s="427"/>
      <c r="O77" s="423"/>
      <c r="P77" s="424"/>
      <c r="R77" s="427"/>
      <c r="S77" s="423"/>
      <c r="T77" s="424"/>
      <c r="U77" s="448"/>
      <c r="V77" s="426"/>
      <c r="W77" s="423"/>
      <c r="X77" s="424"/>
      <c r="Z77" s="426"/>
      <c r="AA77" s="423"/>
      <c r="AB77" s="424"/>
      <c r="AC77" s="448"/>
      <c r="AD77" s="426"/>
      <c r="AE77" s="423"/>
      <c r="AF77" s="424"/>
      <c r="AH77" s="426"/>
      <c r="AI77" s="423"/>
      <c r="AJ77" s="424"/>
      <c r="AL77" s="426"/>
      <c r="AM77" s="423"/>
      <c r="AN77" s="424"/>
      <c r="AP77" s="426"/>
      <c r="AQ77" s="423"/>
      <c r="AR77" s="424"/>
      <c r="AT77" s="426"/>
      <c r="AU77" s="423"/>
      <c r="AV77" s="424"/>
      <c r="AX77" s="426"/>
      <c r="AY77" s="423"/>
      <c r="AZ77" s="424"/>
      <c r="BB77" s="425"/>
      <c r="BC77" s="423"/>
      <c r="BD77" s="424"/>
      <c r="BF77" s="425"/>
      <c r="BG77" s="423"/>
      <c r="BH77" s="424"/>
      <c r="BJ77" s="425"/>
      <c r="BK77" s="423"/>
      <c r="BL77" s="424"/>
      <c r="BN77" s="425"/>
      <c r="BO77" s="423"/>
      <c r="BP77" s="424"/>
      <c r="BQ77" s="415" cm="1">
        <f t="array" ref="BQ77">SUM(H77,L77,P77,T77,X77,AB77,AF77,AJ77,AN77,AR77,AV77,AZ77,BD77,BH77,BL77,BP77)</f>
        <v>2</v>
      </c>
      <c r="BS77" s="449" cm="1">
        <f t="array" ref="BS77">AVERAGE(F77,J77,N77,R77,V77,Z77,AD77,AH77,AL77,AP77,AT77,AX77,BB77,BF77,BJ77,BN77)</f>
        <v>18.03</v>
      </c>
    </row>
    <row r="78" spans="1:71" s="406" customFormat="1" ht="30" customHeight="1">
      <c r="A78" s="403" cm="1">
        <f t="array" ref="A78">ROW(A6)</f>
        <v>6</v>
      </c>
      <c r="B78" s="404" t="s">
        <v>155</v>
      </c>
      <c r="C78" s="404" t="s">
        <v>156</v>
      </c>
      <c r="D78" s="405" cm="1">
        <f t="array" ref="D78">SUM(G78,K78,O78,S78,W78,AA78,AE78,AI78,AM78,AQ78,AU78,AY78,BC78,BG78,BK78,BO78,BQ78)</f>
        <v>12</v>
      </c>
      <c r="F78" s="425">
        <v>15.11</v>
      </c>
      <c r="G78" s="423">
        <v>6</v>
      </c>
      <c r="H78" s="422">
        <v>1</v>
      </c>
      <c r="I78" s="452"/>
      <c r="J78" s="430" t="s">
        <v>180</v>
      </c>
      <c r="K78" s="423">
        <v>4</v>
      </c>
      <c r="L78" s="422">
        <v>1</v>
      </c>
      <c r="M78" s="447"/>
      <c r="N78" s="427"/>
      <c r="O78" s="423"/>
      <c r="P78" s="424"/>
      <c r="R78" s="427"/>
      <c r="S78" s="423"/>
      <c r="T78" s="424"/>
      <c r="U78" s="448"/>
      <c r="V78" s="426"/>
      <c r="W78" s="423"/>
      <c r="X78" s="424"/>
      <c r="Z78" s="426"/>
      <c r="AA78" s="423"/>
      <c r="AB78" s="424"/>
      <c r="AC78" s="448"/>
      <c r="AD78" s="426"/>
      <c r="AE78" s="423"/>
      <c r="AF78" s="424"/>
      <c r="AH78" s="426"/>
      <c r="AI78" s="423"/>
      <c r="AJ78" s="424"/>
      <c r="AL78" s="426"/>
      <c r="AM78" s="423"/>
      <c r="AN78" s="424"/>
      <c r="AP78" s="426"/>
      <c r="AQ78" s="423"/>
      <c r="AR78" s="424"/>
      <c r="AT78" s="426"/>
      <c r="AU78" s="423"/>
      <c r="AV78" s="424"/>
      <c r="AX78" s="426"/>
      <c r="AY78" s="423"/>
      <c r="AZ78" s="424"/>
      <c r="BB78" s="425"/>
      <c r="BC78" s="423"/>
      <c r="BD78" s="424"/>
      <c r="BF78" s="425"/>
      <c r="BG78" s="423"/>
      <c r="BH78" s="424"/>
      <c r="BJ78" s="425"/>
      <c r="BK78" s="423"/>
      <c r="BL78" s="424"/>
      <c r="BN78" s="425"/>
      <c r="BO78" s="423"/>
      <c r="BP78" s="424"/>
      <c r="BQ78" s="415" cm="1">
        <f t="array" ref="BQ78">SUM(H78,L78,P78,T78,X78,AB78,AF78,AJ78,AN78,AR78,AV78,AZ78,BD78,BH78,BL78,BP78)</f>
        <v>2</v>
      </c>
      <c r="BS78" s="449" cm="1">
        <f t="array" ref="BS78">AVERAGE(F78,J78,N78,R78,V78,Z78,AD78,AH78,AL78,AP78,AT78,AX78,BB78,BF78,BJ78,BN78)</f>
        <v>15.11</v>
      </c>
    </row>
    <row r="79" spans="1:71" s="406" customFormat="1" ht="30" customHeight="1">
      <c r="A79" s="403" cm="1">
        <f t="array" ref="A79">ROW(A7)</f>
        <v>7</v>
      </c>
      <c r="B79" s="404" t="s">
        <v>145</v>
      </c>
      <c r="C79" s="404" t="s">
        <v>85</v>
      </c>
      <c r="D79" s="405" cm="1">
        <f t="array" ref="D79">SUM(G79,K79,O79,S79,W79,AA79,AE79,AI79,AM79,AQ79,AU79,AY79,BC79,BG79,BK79,BO79,BQ79)</f>
        <v>12</v>
      </c>
      <c r="F79" s="425">
        <v>16.309999999999999</v>
      </c>
      <c r="G79" s="423">
        <v>5</v>
      </c>
      <c r="H79" s="422">
        <v>1</v>
      </c>
      <c r="I79" s="452"/>
      <c r="J79" s="430" t="s">
        <v>181</v>
      </c>
      <c r="K79" s="423">
        <v>5</v>
      </c>
      <c r="L79" s="422">
        <v>1</v>
      </c>
      <c r="M79" s="447"/>
      <c r="N79" s="427"/>
      <c r="O79" s="423"/>
      <c r="P79" s="424"/>
      <c r="R79" s="427"/>
      <c r="S79" s="423"/>
      <c r="T79" s="424"/>
      <c r="U79" s="448"/>
      <c r="V79" s="426"/>
      <c r="W79" s="423"/>
      <c r="X79" s="424"/>
      <c r="Z79" s="426"/>
      <c r="AA79" s="423"/>
      <c r="AB79" s="424"/>
      <c r="AC79" s="448"/>
      <c r="AD79" s="426"/>
      <c r="AE79" s="423"/>
      <c r="AF79" s="424"/>
      <c r="AH79" s="426"/>
      <c r="AI79" s="423"/>
      <c r="AJ79" s="424"/>
      <c r="AL79" s="426"/>
      <c r="AM79" s="423"/>
      <c r="AN79" s="424"/>
      <c r="AP79" s="426"/>
      <c r="AQ79" s="423"/>
      <c r="AR79" s="424"/>
      <c r="AT79" s="426"/>
      <c r="AU79" s="423"/>
      <c r="AV79" s="424"/>
      <c r="AX79" s="426"/>
      <c r="AY79" s="423"/>
      <c r="AZ79" s="424"/>
      <c r="BB79" s="425"/>
      <c r="BC79" s="423"/>
      <c r="BD79" s="424"/>
      <c r="BF79" s="425"/>
      <c r="BG79" s="423"/>
      <c r="BH79" s="424"/>
      <c r="BJ79" s="425"/>
      <c r="BK79" s="423"/>
      <c r="BL79" s="424"/>
      <c r="BN79" s="425"/>
      <c r="BO79" s="423"/>
      <c r="BP79" s="424"/>
      <c r="BQ79" s="415" cm="1">
        <f t="array" ref="BQ79">SUM(H79,L79,P79,T79,X79,AB79,AF79,AJ79,AN79,AR79,AV79,AZ79,BD79,BH79,BL79,BP79)</f>
        <v>2</v>
      </c>
      <c r="BS79" s="449" cm="1">
        <f t="array" ref="BS79">AVERAGE(F79,J79,N79,R79,V79,Z79,AD79,AH79,AL79,AP79,AT79,AX79,BB79,BF79,BJ79,BN79)</f>
        <v>16.309999999999999</v>
      </c>
    </row>
    <row r="80" spans="1:71" s="406" customFormat="1" ht="30" customHeight="1">
      <c r="A80" s="403" cm="1">
        <f t="array" ref="A80">ROW(A8)</f>
        <v>8</v>
      </c>
      <c r="B80" s="433"/>
      <c r="C80" s="433"/>
      <c r="D80" s="405" cm="1">
        <f t="array" ref="D80">SUM(G80,K80,O80,S80,W80,AA80,AE80,AI80,AM80,AQ80,AU80,AY80,BC80,BG80,BK80,BO80,BQ80)</f>
        <v>0</v>
      </c>
      <c r="F80" s="427"/>
      <c r="G80" s="423"/>
      <c r="H80" s="427"/>
      <c r="I80" s="452"/>
      <c r="J80" s="430"/>
      <c r="K80" s="423"/>
      <c r="L80" s="427"/>
      <c r="M80" s="447"/>
      <c r="N80" s="425"/>
      <c r="O80" s="423"/>
      <c r="P80" s="424"/>
      <c r="R80" s="425"/>
      <c r="S80" s="423"/>
      <c r="T80" s="424"/>
      <c r="U80" s="448"/>
      <c r="V80" s="426"/>
      <c r="W80" s="423"/>
      <c r="X80" s="424"/>
      <c r="Z80" s="426"/>
      <c r="AA80" s="423"/>
      <c r="AB80" s="424"/>
      <c r="AC80" s="448"/>
      <c r="AD80" s="426"/>
      <c r="AE80" s="423"/>
      <c r="AF80" s="424"/>
      <c r="AH80" s="426"/>
      <c r="AI80" s="423"/>
      <c r="AJ80" s="424"/>
      <c r="AL80" s="426"/>
      <c r="AM80" s="423"/>
      <c r="AN80" s="424"/>
      <c r="AP80" s="426"/>
      <c r="AQ80" s="423"/>
      <c r="AR80" s="424"/>
      <c r="AT80" s="426"/>
      <c r="AU80" s="423"/>
      <c r="AV80" s="424"/>
      <c r="AX80" s="426"/>
      <c r="AY80" s="423"/>
      <c r="AZ80" s="424"/>
      <c r="BB80" s="425"/>
      <c r="BC80" s="423"/>
      <c r="BD80" s="424"/>
      <c r="BF80" s="425"/>
      <c r="BG80" s="423"/>
      <c r="BH80" s="424"/>
      <c r="BJ80" s="425"/>
      <c r="BK80" s="423"/>
      <c r="BL80" s="424"/>
      <c r="BN80" s="425"/>
      <c r="BO80" s="423"/>
      <c r="BP80" s="424"/>
      <c r="BQ80" s="415" cm="1">
        <f t="array" ref="BQ80">SUM(H80,L80,P80,T80,X80,AB80,AF80,AJ80,AN80,AR80,AV80,AZ80,BD80,BH80,BL80,BP80)</f>
        <v>0</v>
      </c>
      <c r="BS80" s="449" t="e" cm="1">
        <f t="array" ref="BS80">AVERAGE(F80,J80,N80,R80,V80,Z80,AD80,AH80,AL80,AP80,AT80,AX80,BB80,BF80,BJ80,BN80)</f>
        <v>#DIV/0!</v>
      </c>
    </row>
    <row r="81" spans="1:71" s="76" customFormat="1" ht="30" customHeight="1">
      <c r="A81" s="335" t="s">
        <v>69</v>
      </c>
      <c r="B81" s="336"/>
      <c r="C81" s="337"/>
      <c r="D81" s="71">
        <f>SUM(D73:D80)</f>
        <v>112</v>
      </c>
      <c r="E81" s="77"/>
      <c r="F81" s="78"/>
      <c r="G81" s="79" cm="1">
        <f t="array" ref="G81">SUM(G73:G80)</f>
        <v>49</v>
      </c>
      <c r="H81" s="79">
        <f>SUM(H73:H80)</f>
        <v>7</v>
      </c>
      <c r="J81" s="78"/>
      <c r="K81" s="79" cm="1">
        <f t="array" ref="K81">SUM(K73:K80)</f>
        <v>49</v>
      </c>
      <c r="L81" s="79" cm="1">
        <f t="array" ref="L81">SUM(L73:L80)</f>
        <v>7</v>
      </c>
      <c r="N81" s="78"/>
      <c r="O81" s="79" cm="1">
        <f t="array" ref="O81">SUM(O73:O80)</f>
        <v>0</v>
      </c>
      <c r="P81" s="80" cm="1">
        <f t="array" ref="P81">SUM(P73:P80)</f>
        <v>0</v>
      </c>
      <c r="Q81" s="82"/>
      <c r="R81" s="78"/>
      <c r="S81" s="79" cm="1">
        <f t="array" ref="S81">SUM(S73:S80)</f>
        <v>0</v>
      </c>
      <c r="T81" s="80" cm="1">
        <f t="array" ref="T81">SUM(T73:T80)</f>
        <v>0</v>
      </c>
      <c r="U81" s="82"/>
      <c r="V81" s="81"/>
      <c r="W81" s="79" cm="1">
        <f t="array" ref="W81">SUM(W73:W80)</f>
        <v>0</v>
      </c>
      <c r="X81" s="80" cm="1">
        <f t="array" ref="X81">SUM(X73:X80)</f>
        <v>0</v>
      </c>
      <c r="Y81" s="82"/>
      <c r="Z81" s="81"/>
      <c r="AA81" s="79" cm="1">
        <f t="array" ref="AA81">SUM(AA73:AA80)</f>
        <v>0</v>
      </c>
      <c r="AB81" s="80" cm="1">
        <f t="array" ref="AB81">SUM(AB73:AB80)</f>
        <v>0</v>
      </c>
      <c r="AC81" s="82"/>
      <c r="AD81" s="78"/>
      <c r="AE81" s="79" cm="1">
        <f t="array" ref="AE81">SUM(AE73:AE80)</f>
        <v>0</v>
      </c>
      <c r="AF81" s="80" cm="1">
        <f t="array" ref="AF81">SUM(AF73:AF80)</f>
        <v>0</v>
      </c>
      <c r="AG81" s="82"/>
      <c r="AH81" s="78"/>
      <c r="AI81" s="79" cm="1">
        <f t="array" ref="AI81">SUM(AI73:AI80)</f>
        <v>0</v>
      </c>
      <c r="AJ81" s="80" cm="1">
        <f t="array" ref="AJ81">SUM(AJ73:AJ80)</f>
        <v>0</v>
      </c>
      <c r="AK81" s="77"/>
      <c r="AL81" s="78"/>
      <c r="AM81" s="79" cm="1">
        <f t="array" ref="AM81">SUM(AM73:AM80)</f>
        <v>0</v>
      </c>
      <c r="AN81" s="80" cm="1">
        <f t="array" ref="AN81">SUM(AN73:AN80)</f>
        <v>0</v>
      </c>
      <c r="AO81" s="82"/>
      <c r="AP81" s="78"/>
      <c r="AQ81" s="79" cm="1">
        <f t="array" ref="AQ81">SUM(AQ73:AQ80)</f>
        <v>0</v>
      </c>
      <c r="AR81" s="80" cm="1">
        <f t="array" ref="AR81">SUM(AR73:AR80)</f>
        <v>0</v>
      </c>
      <c r="AS81" s="77"/>
      <c r="AT81" s="78"/>
      <c r="AU81" s="79" cm="1">
        <f t="array" ref="AU81">SUM(AU73:AU80)</f>
        <v>0</v>
      </c>
      <c r="AV81" s="80" cm="1">
        <f t="array" ref="AV81">SUM(AV73:AV80)</f>
        <v>0</v>
      </c>
      <c r="AW81" s="82"/>
      <c r="AX81" s="78"/>
      <c r="AY81" s="79" cm="1">
        <f t="array" ref="AY81">SUM(AY73:AY80)</f>
        <v>0</v>
      </c>
      <c r="AZ81" s="80" cm="1">
        <f t="array" ref="AZ81">SUM(AZ73:AZ80)</f>
        <v>0</v>
      </c>
      <c r="BA81" s="77"/>
      <c r="BB81" s="78"/>
      <c r="BC81" s="79" cm="1">
        <f t="array" ref="BC81">SUM(BC73:BC80)</f>
        <v>0</v>
      </c>
      <c r="BD81" s="80" cm="1">
        <f t="array" ref="BD81">SUM(BD73:BD80)</f>
        <v>0</v>
      </c>
      <c r="BE81" s="82"/>
      <c r="BF81" s="78"/>
      <c r="BG81" s="79" cm="1">
        <f t="array" ref="BG81">SUM(BG73:BG80)</f>
        <v>0</v>
      </c>
      <c r="BH81" s="80" cm="1">
        <f t="array" ref="BH81">SUM(BH73:BH80)</f>
        <v>0</v>
      </c>
      <c r="BI81" s="77"/>
      <c r="BJ81" s="78"/>
      <c r="BK81" s="79" cm="1">
        <f t="array" ref="BK81">SUM(BK73:BK80)</f>
        <v>0</v>
      </c>
      <c r="BL81" s="80" cm="1">
        <f t="array" ref="BL81">SUM(BL73:BL80)</f>
        <v>0</v>
      </c>
      <c r="BM81" s="82"/>
      <c r="BN81" s="78"/>
      <c r="BO81" s="79" cm="1">
        <f t="array" ref="BO81">SUM(BO73:BO80)</f>
        <v>0</v>
      </c>
      <c r="BP81" s="80" cm="1">
        <f t="array" ref="BP81">SUM(BP73:BP80)</f>
        <v>0</v>
      </c>
      <c r="BQ81" s="293"/>
      <c r="BR81" s="162"/>
      <c r="BS81" s="192"/>
    </row>
    <row r="82" spans="1:71" s="42" customFormat="1" ht="30" customHeight="1">
      <c r="A82" s="352"/>
      <c r="B82" s="353"/>
      <c r="D82" s="71"/>
      <c r="E82" s="86"/>
      <c r="F82" s="87"/>
      <c r="G82" s="88"/>
      <c r="H82" s="89"/>
      <c r="I82" s="242"/>
      <c r="J82" s="87"/>
      <c r="K82" s="88"/>
      <c r="L82" s="89"/>
      <c r="M82" s="242"/>
      <c r="N82" s="87"/>
      <c r="O82" s="88"/>
      <c r="P82" s="89"/>
      <c r="Q82" s="93"/>
      <c r="R82" s="87"/>
      <c r="S82" s="88"/>
      <c r="T82" s="89"/>
      <c r="U82" s="94"/>
      <c r="V82" s="92"/>
      <c r="W82" s="88"/>
      <c r="X82" s="89"/>
      <c r="Y82" s="93"/>
      <c r="Z82" s="92"/>
      <c r="AA82" s="88"/>
      <c r="AB82" s="89"/>
      <c r="AC82" s="94"/>
      <c r="AD82" s="87"/>
      <c r="AE82" s="88"/>
      <c r="AF82" s="89"/>
      <c r="AG82" s="93"/>
      <c r="AH82" s="87"/>
      <c r="AI82" s="88"/>
      <c r="AJ82" s="89"/>
      <c r="AK82" s="145"/>
      <c r="AL82" s="87"/>
      <c r="AM82" s="88"/>
      <c r="AN82" s="89"/>
      <c r="AO82" s="93"/>
      <c r="AP82" s="87"/>
      <c r="AQ82" s="88"/>
      <c r="AR82" s="89"/>
      <c r="AS82" s="145"/>
      <c r="AT82" s="87"/>
      <c r="AU82" s="88"/>
      <c r="AV82" s="89"/>
      <c r="AW82" s="93"/>
      <c r="AX82" s="87"/>
      <c r="AY82" s="88"/>
      <c r="AZ82" s="89"/>
      <c r="BA82" s="145"/>
      <c r="BB82" s="87"/>
      <c r="BC82" s="88"/>
      <c r="BD82" s="89"/>
      <c r="BE82" s="93"/>
      <c r="BF82" s="87"/>
      <c r="BG82" s="88"/>
      <c r="BH82" s="89"/>
      <c r="BI82" s="145"/>
      <c r="BJ82" s="87"/>
      <c r="BK82" s="88"/>
      <c r="BL82" s="89"/>
      <c r="BM82" s="93"/>
      <c r="BN82" s="87"/>
      <c r="BO82" s="88"/>
      <c r="BP82" s="89"/>
      <c r="BQ82" s="243"/>
      <c r="BR82" s="145"/>
      <c r="BS82" s="192"/>
    </row>
    <row r="83" spans="1:71" s="57" customFormat="1" ht="64" customHeight="1">
      <c r="A83" s="333" t="s">
        <v>91</v>
      </c>
      <c r="B83" s="334"/>
      <c r="C83" s="334"/>
      <c r="D83" s="71"/>
      <c r="F83" s="67" t="s">
        <v>71</v>
      </c>
      <c r="G83" s="68" t="s">
        <v>64</v>
      </c>
      <c r="H83" s="68" t="s">
        <v>60</v>
      </c>
      <c r="I83" s="287"/>
      <c r="J83" s="67" t="s">
        <v>71</v>
      </c>
      <c r="K83" s="68" t="s">
        <v>64</v>
      </c>
      <c r="L83" s="68" t="s">
        <v>60</v>
      </c>
      <c r="M83" s="227"/>
      <c r="N83" s="67" t="s">
        <v>71</v>
      </c>
      <c r="O83" s="68" t="s">
        <v>64</v>
      </c>
      <c r="P83" s="68" t="s">
        <v>60</v>
      </c>
      <c r="Q83" s="61"/>
      <c r="R83" s="67" t="s">
        <v>71</v>
      </c>
      <c r="S83" s="68" t="s">
        <v>64</v>
      </c>
      <c r="T83" s="68" t="s">
        <v>60</v>
      </c>
      <c r="U83" s="58"/>
      <c r="V83" s="67" t="s">
        <v>71</v>
      </c>
      <c r="W83" s="68" t="s">
        <v>64</v>
      </c>
      <c r="X83" s="68" t="s">
        <v>60</v>
      </c>
      <c r="Y83" s="61"/>
      <c r="Z83" s="67" t="s">
        <v>71</v>
      </c>
      <c r="AA83" s="68" t="s">
        <v>64</v>
      </c>
      <c r="AB83" s="68" t="s">
        <v>60</v>
      </c>
      <c r="AC83" s="58"/>
      <c r="AD83" s="67" t="s">
        <v>71</v>
      </c>
      <c r="AE83" s="68" t="s">
        <v>64</v>
      </c>
      <c r="AF83" s="68" t="s">
        <v>60</v>
      </c>
      <c r="AG83" s="61"/>
      <c r="AH83" s="67" t="s">
        <v>71</v>
      </c>
      <c r="AI83" s="68" t="s">
        <v>64</v>
      </c>
      <c r="AJ83" s="68" t="s">
        <v>60</v>
      </c>
      <c r="AL83" s="67" t="s">
        <v>71</v>
      </c>
      <c r="AM83" s="68" t="s">
        <v>64</v>
      </c>
      <c r="AN83" s="68" t="s">
        <v>60</v>
      </c>
      <c r="AO83" s="61"/>
      <c r="AP83" s="67" t="s">
        <v>71</v>
      </c>
      <c r="AQ83" s="68" t="s">
        <v>64</v>
      </c>
      <c r="AR83" s="68" t="s">
        <v>60</v>
      </c>
      <c r="AT83" s="67" t="s">
        <v>71</v>
      </c>
      <c r="AU83" s="68" t="s">
        <v>64</v>
      </c>
      <c r="AV83" s="68" t="s">
        <v>60</v>
      </c>
      <c r="AW83" s="61"/>
      <c r="AX83" s="67" t="s">
        <v>71</v>
      </c>
      <c r="AY83" s="68" t="s">
        <v>64</v>
      </c>
      <c r="AZ83" s="68" t="s">
        <v>60</v>
      </c>
      <c r="BB83" s="67" t="s">
        <v>71</v>
      </c>
      <c r="BC83" s="68" t="s">
        <v>64</v>
      </c>
      <c r="BD83" s="68" t="s">
        <v>60</v>
      </c>
      <c r="BE83" s="61"/>
      <c r="BF83" s="67" t="s">
        <v>71</v>
      </c>
      <c r="BG83" s="68" t="s">
        <v>64</v>
      </c>
      <c r="BH83" s="68" t="s">
        <v>60</v>
      </c>
      <c r="BJ83" s="67" t="s">
        <v>71</v>
      </c>
      <c r="BK83" s="68" t="s">
        <v>64</v>
      </c>
      <c r="BL83" s="68" t="s">
        <v>60</v>
      </c>
      <c r="BM83" s="61"/>
      <c r="BN83" s="67" t="s">
        <v>71</v>
      </c>
      <c r="BO83" s="68" t="s">
        <v>64</v>
      </c>
      <c r="BP83" s="68" t="s">
        <v>60</v>
      </c>
      <c r="BQ83" s="293"/>
      <c r="BS83" s="192"/>
    </row>
    <row r="84" spans="1:71" s="406" customFormat="1" ht="30" customHeight="1">
      <c r="A84" s="403" cm="1">
        <f t="array" ref="A84">ROW(A1)</f>
        <v>1</v>
      </c>
      <c r="B84" s="404" t="s">
        <v>137</v>
      </c>
      <c r="C84" s="404" t="s">
        <v>138</v>
      </c>
      <c r="D84" s="405" cm="1">
        <f t="array" ref="D84">SUM(G84,K84,O84,S84,W84,AA84,AE84,AI84,AM84,AQ84,AU84,AY84,BC84,BG84,BK84,BO84,BQ84)</f>
        <v>21</v>
      </c>
      <c r="F84" s="407">
        <v>25.38</v>
      </c>
      <c r="G84" s="408">
        <v>10</v>
      </c>
      <c r="H84" s="409">
        <v>1</v>
      </c>
      <c r="I84" s="452"/>
      <c r="J84" s="407">
        <v>19.61</v>
      </c>
      <c r="K84" s="408">
        <v>9</v>
      </c>
      <c r="L84" s="409">
        <v>1</v>
      </c>
      <c r="M84" s="447"/>
      <c r="N84" s="407"/>
      <c r="O84" s="408"/>
      <c r="P84" s="409"/>
      <c r="R84" s="407"/>
      <c r="S84" s="408"/>
      <c r="T84" s="409"/>
      <c r="U84" s="413"/>
      <c r="V84" s="412"/>
      <c r="W84" s="408"/>
      <c r="X84" s="409"/>
      <c r="Z84" s="412"/>
      <c r="AA84" s="408"/>
      <c r="AB84" s="409"/>
      <c r="AC84" s="413"/>
      <c r="AD84" s="412"/>
      <c r="AE84" s="408"/>
      <c r="AF84" s="409"/>
      <c r="AH84" s="412"/>
      <c r="AI84" s="408"/>
      <c r="AJ84" s="409"/>
      <c r="AL84" s="412"/>
      <c r="AM84" s="408"/>
      <c r="AN84" s="409"/>
      <c r="AP84" s="412"/>
      <c r="AQ84" s="408"/>
      <c r="AR84" s="409"/>
      <c r="AT84" s="412"/>
      <c r="AU84" s="408"/>
      <c r="AV84" s="409"/>
      <c r="AX84" s="412"/>
      <c r="AY84" s="408"/>
      <c r="AZ84" s="409"/>
      <c r="BB84" s="407"/>
      <c r="BC84" s="408"/>
      <c r="BD84" s="409"/>
      <c r="BF84" s="407"/>
      <c r="BG84" s="408"/>
      <c r="BH84" s="409"/>
      <c r="BJ84" s="407"/>
      <c r="BK84" s="408"/>
      <c r="BL84" s="409"/>
      <c r="BN84" s="407"/>
      <c r="BO84" s="408"/>
      <c r="BP84" s="409"/>
      <c r="BQ84" s="415" cm="1">
        <f t="array" ref="BQ84">SUM(H84,L84,P84,T84,X84,AB84,AF84,AJ84,AN84,AR84,AV84,AZ84,BD84,BH84,BL84,BP84)</f>
        <v>2</v>
      </c>
      <c r="BS84" s="449" cm="1">
        <f t="array" ref="BS84">AVERAGE(F84,J84,N84,R84,V84,Z84,AD84,AH84,AL84,AP84,AT84,AX84,BB84,BF84,BJ84,BN84)</f>
        <v>22.494999999999997</v>
      </c>
    </row>
    <row r="85" spans="1:71" s="406" customFormat="1" ht="30" customHeight="1">
      <c r="A85" s="403" cm="1">
        <f t="array" ref="A85">ROW(A2)</f>
        <v>2</v>
      </c>
      <c r="B85" s="404" t="s">
        <v>183</v>
      </c>
      <c r="C85" s="404" t="s">
        <v>140</v>
      </c>
      <c r="D85" s="405" cm="1">
        <f t="array" ref="D85">SUM(G85,K85,O85,S85,W85,AA85,AE85,AI85,AM85,AQ85,AU85,AY85,BC85,BG85,BK85,BO85,BQ85)</f>
        <v>21</v>
      </c>
      <c r="F85" s="425">
        <v>26</v>
      </c>
      <c r="G85" s="423">
        <v>9</v>
      </c>
      <c r="H85" s="422">
        <v>1</v>
      </c>
      <c r="I85" s="452"/>
      <c r="J85" s="430" t="s">
        <v>184</v>
      </c>
      <c r="K85" s="423">
        <v>10</v>
      </c>
      <c r="L85" s="422">
        <v>1</v>
      </c>
      <c r="M85" s="447"/>
      <c r="N85" s="427"/>
      <c r="O85" s="423"/>
      <c r="P85" s="424"/>
      <c r="R85" s="427"/>
      <c r="S85" s="423"/>
      <c r="T85" s="424"/>
      <c r="U85" s="448"/>
      <c r="V85" s="426"/>
      <c r="W85" s="423"/>
      <c r="X85" s="424"/>
      <c r="Z85" s="426"/>
      <c r="AA85" s="423"/>
      <c r="AB85" s="424"/>
      <c r="AC85" s="448"/>
      <c r="AD85" s="426"/>
      <c r="AE85" s="423"/>
      <c r="AF85" s="424"/>
      <c r="AH85" s="426"/>
      <c r="AI85" s="423"/>
      <c r="AJ85" s="424"/>
      <c r="AL85" s="426"/>
      <c r="AM85" s="423"/>
      <c r="AN85" s="424"/>
      <c r="AP85" s="426"/>
      <c r="AQ85" s="423"/>
      <c r="AR85" s="424"/>
      <c r="AT85" s="426"/>
      <c r="AU85" s="423"/>
      <c r="AV85" s="424"/>
      <c r="AX85" s="426"/>
      <c r="AY85" s="423"/>
      <c r="AZ85" s="424"/>
      <c r="BB85" s="425"/>
      <c r="BC85" s="423"/>
      <c r="BD85" s="424"/>
      <c r="BF85" s="425"/>
      <c r="BG85" s="423"/>
      <c r="BH85" s="424"/>
      <c r="BJ85" s="425"/>
      <c r="BK85" s="423"/>
      <c r="BL85" s="424"/>
      <c r="BN85" s="425"/>
      <c r="BO85" s="423"/>
      <c r="BP85" s="424"/>
      <c r="BQ85" s="415" cm="1">
        <f t="array" ref="BQ85">SUM(H85,L85,P85,T85,X85,AB85,AF85,AJ85,AN85,AR85,AV85,AZ85,BD85,BH85,BL85,BP85)</f>
        <v>2</v>
      </c>
      <c r="BS85" s="449" cm="1">
        <f t="array" ref="BS85">AVERAGE(F85,J85,N85,R85,V85,Z85,AD85,AH85,AL85,AP85,AT85,AX85,BB85,BF85,BJ85,BN85)</f>
        <v>26</v>
      </c>
    </row>
    <row r="86" spans="1:71" s="406" customFormat="1" ht="30" customHeight="1">
      <c r="A86" s="403" cm="1">
        <f t="array" ref="A86">ROW(A3)</f>
        <v>3</v>
      </c>
      <c r="D86" s="405" cm="1">
        <f t="array" ref="D86">SUM(G86,K86,O86,S86,W86,AA86,AE86,AI86,AM86,AQ86,AU86,AY86,BC86,BG86,BK86,BO86,BQ86)</f>
        <v>0</v>
      </c>
      <c r="F86" s="427"/>
      <c r="G86" s="423"/>
      <c r="H86" s="427"/>
      <c r="I86" s="452"/>
      <c r="J86" s="430"/>
      <c r="K86" s="423"/>
      <c r="L86" s="427"/>
      <c r="M86" s="447"/>
      <c r="N86" s="427"/>
      <c r="O86" s="423"/>
      <c r="P86" s="424"/>
      <c r="R86" s="427"/>
      <c r="S86" s="423"/>
      <c r="T86" s="424"/>
      <c r="U86" s="448"/>
      <c r="V86" s="426"/>
      <c r="W86" s="423"/>
      <c r="X86" s="424"/>
      <c r="Z86" s="426"/>
      <c r="AA86" s="423"/>
      <c r="AB86" s="424"/>
      <c r="AC86" s="448"/>
      <c r="AD86" s="426"/>
      <c r="AE86" s="423"/>
      <c r="AF86" s="424"/>
      <c r="AH86" s="426"/>
      <c r="AI86" s="423"/>
      <c r="AJ86" s="424"/>
      <c r="AL86" s="426"/>
      <c r="AM86" s="423"/>
      <c r="AN86" s="424"/>
      <c r="AP86" s="426"/>
      <c r="AQ86" s="423"/>
      <c r="AR86" s="424"/>
      <c r="AT86" s="426"/>
      <c r="AU86" s="423"/>
      <c r="AV86" s="424"/>
      <c r="AX86" s="426"/>
      <c r="AY86" s="423"/>
      <c r="AZ86" s="424"/>
      <c r="BB86" s="425"/>
      <c r="BC86" s="423"/>
      <c r="BD86" s="424"/>
      <c r="BF86" s="425"/>
      <c r="BG86" s="423"/>
      <c r="BH86" s="424"/>
      <c r="BJ86" s="425"/>
      <c r="BK86" s="423"/>
      <c r="BL86" s="424"/>
      <c r="BN86" s="425"/>
      <c r="BO86" s="423"/>
      <c r="BP86" s="424"/>
      <c r="BQ86" s="415" cm="1">
        <f t="array" ref="BQ86">SUM(H86,L86,P86,T86,X86,AB86,AF86,AJ86,AN86,AR86,AV86,AZ86,BD86,BH86,BL86,BP86)</f>
        <v>0</v>
      </c>
      <c r="BS86" s="449" t="e" cm="1">
        <f t="array" ref="BS86">AVERAGE(F86,J86,N86,R86,V86,Z86,AD86,AH86,AL86,AP86,AT86,AX86,BB86,BF86,BJ86,BN86)</f>
        <v>#DIV/0!</v>
      </c>
    </row>
    <row r="87" spans="1:71" s="76" customFormat="1" ht="30" customHeight="1">
      <c r="A87" s="331" t="s">
        <v>69</v>
      </c>
      <c r="B87" s="332"/>
      <c r="C87" s="332"/>
      <c r="D87" s="71">
        <f>SUM(D84:D86)</f>
        <v>42</v>
      </c>
      <c r="E87" s="77"/>
      <c r="F87" s="78"/>
      <c r="G87" s="79" cm="1">
        <f t="array" ref="G87">SUM(G84:G86)</f>
        <v>19</v>
      </c>
      <c r="H87" s="79" cm="1">
        <f t="array" ref="H87">SUM(H84:H86)</f>
        <v>2</v>
      </c>
      <c r="J87" s="78"/>
      <c r="K87" s="79" cm="1">
        <f t="array" ref="K87">SUM(K84:K86)</f>
        <v>19</v>
      </c>
      <c r="L87" s="79" cm="1">
        <f t="array" ref="L87">SUM(L84:L86)</f>
        <v>2</v>
      </c>
      <c r="N87" s="78"/>
      <c r="O87" s="79" cm="1">
        <f t="array" ref="O87">SUM(O84:O86)</f>
        <v>0</v>
      </c>
      <c r="P87" s="80" cm="1">
        <f t="array" ref="P87">SUM(P84:P86)</f>
        <v>0</v>
      </c>
      <c r="Q87" s="82"/>
      <c r="R87" s="78"/>
      <c r="S87" s="79" cm="1">
        <f t="array" ref="S87">SUM(S84:S86)</f>
        <v>0</v>
      </c>
      <c r="T87" s="80" cm="1">
        <f t="array" ref="T87">SUM(T84:T86)</f>
        <v>0</v>
      </c>
      <c r="U87" s="82"/>
      <c r="V87" s="81"/>
      <c r="W87" s="79" cm="1">
        <f t="array" ref="W87">SUM(W84:W86)</f>
        <v>0</v>
      </c>
      <c r="X87" s="80" cm="1">
        <f t="array" ref="X87">SUM(X84:X86)</f>
        <v>0</v>
      </c>
      <c r="Y87" s="82"/>
      <c r="Z87" s="81"/>
      <c r="AA87" s="79" cm="1">
        <f t="array" ref="AA87">SUM(AA84:AA86)</f>
        <v>0</v>
      </c>
      <c r="AB87" s="80" cm="1">
        <f t="array" ref="AB87">SUM(AB84:AB86)</f>
        <v>0</v>
      </c>
      <c r="AC87" s="82"/>
      <c r="AD87" s="81"/>
      <c r="AE87" s="79" cm="1">
        <f t="array" ref="AE87">SUM(AE84:AE86)</f>
        <v>0</v>
      </c>
      <c r="AF87" s="80" cm="1">
        <f t="array" ref="AF87">SUM(AF84:AF86)</f>
        <v>0</v>
      </c>
      <c r="AG87" s="82"/>
      <c r="AH87" s="78"/>
      <c r="AI87" s="79" cm="1">
        <f t="array" ref="AI87">SUM(AI84:AI86)</f>
        <v>0</v>
      </c>
      <c r="AJ87" s="80" cm="1">
        <f t="array" ref="AJ87">SUM(AJ84:AJ86)</f>
        <v>0</v>
      </c>
      <c r="AK87" s="77"/>
      <c r="AL87" s="78"/>
      <c r="AM87" s="79" cm="1">
        <f t="array" ref="AM87">SUM(AM84:AM86)</f>
        <v>0</v>
      </c>
      <c r="AN87" s="80" cm="1">
        <f t="array" ref="AN87">SUM(AN84:AN86)</f>
        <v>0</v>
      </c>
      <c r="AO87" s="82"/>
      <c r="AP87" s="78"/>
      <c r="AQ87" s="79" cm="1">
        <f t="array" ref="AQ87">SUM(AQ84:AQ86)</f>
        <v>0</v>
      </c>
      <c r="AR87" s="80" cm="1">
        <f t="array" ref="AR87">SUM(AR84:AR86)</f>
        <v>0</v>
      </c>
      <c r="AS87" s="77"/>
      <c r="AT87" s="78"/>
      <c r="AU87" s="79" cm="1">
        <f t="array" ref="AU87">SUM(AU84:AU86)</f>
        <v>0</v>
      </c>
      <c r="AV87" s="80" cm="1">
        <f t="array" ref="AV87">SUM(AV84:AV86)</f>
        <v>0</v>
      </c>
      <c r="AW87" s="82"/>
      <c r="AX87" s="78"/>
      <c r="AY87" s="79" cm="1">
        <f t="array" ref="AY87">SUM(AY84:AY86)</f>
        <v>0</v>
      </c>
      <c r="AZ87" s="80" cm="1">
        <f t="array" ref="AZ87">SUM(AZ84:AZ86)</f>
        <v>0</v>
      </c>
      <c r="BA87" s="77"/>
      <c r="BB87" s="78"/>
      <c r="BC87" s="79" cm="1">
        <f t="array" ref="BC87">SUM(BC84:BC86)</f>
        <v>0</v>
      </c>
      <c r="BD87" s="80" cm="1">
        <f t="array" ref="BD87">SUM(BD84:BD86)</f>
        <v>0</v>
      </c>
      <c r="BE87" s="82"/>
      <c r="BF87" s="78"/>
      <c r="BG87" s="79" cm="1">
        <f t="array" ref="BG87">SUM(BG84:BG86)</f>
        <v>0</v>
      </c>
      <c r="BH87" s="80" cm="1">
        <f t="array" ref="BH87">SUM(BH84:BH86)</f>
        <v>0</v>
      </c>
      <c r="BI87" s="77"/>
      <c r="BJ87" s="78"/>
      <c r="BK87" s="79" cm="1">
        <f t="array" ref="BK87">SUM(BK84:BK86)</f>
        <v>0</v>
      </c>
      <c r="BL87" s="80" cm="1">
        <f t="array" ref="BL87">SUM(BL84:BL86)</f>
        <v>0</v>
      </c>
      <c r="BM87" s="82"/>
      <c r="BN87" s="78"/>
      <c r="BO87" s="79" cm="1">
        <f t="array" ref="BO87">SUM(BO84:BO86)</f>
        <v>0</v>
      </c>
      <c r="BP87" s="80" cm="1">
        <f t="array" ref="BP87">SUM(BP84:BP86)</f>
        <v>0</v>
      </c>
      <c r="BQ87" s="293"/>
      <c r="BR87" s="162"/>
      <c r="BS87" s="192"/>
    </row>
    <row r="88" spans="1:71" s="42" customFormat="1" ht="30" customHeight="1">
      <c r="D88" s="71"/>
      <c r="E88" s="86"/>
      <c r="F88" s="87"/>
      <c r="G88" s="88"/>
      <c r="H88" s="295"/>
      <c r="I88" s="242"/>
      <c r="J88" s="87"/>
      <c r="K88" s="88"/>
      <c r="L88" s="295"/>
      <c r="M88" s="242"/>
      <c r="N88" s="87"/>
      <c r="O88" s="88"/>
      <c r="P88" s="89"/>
      <c r="Q88" s="93"/>
      <c r="R88" s="87"/>
      <c r="S88" s="88"/>
      <c r="T88" s="89"/>
      <c r="U88" s="130"/>
      <c r="V88" s="92"/>
      <c r="W88" s="88"/>
      <c r="X88" s="89"/>
      <c r="Y88" s="93"/>
      <c r="Z88" s="92"/>
      <c r="AA88" s="88"/>
      <c r="AB88" s="89"/>
      <c r="AC88" s="130"/>
      <c r="AD88" s="87"/>
      <c r="AE88" s="88"/>
      <c r="AF88" s="89"/>
      <c r="AG88" s="93"/>
      <c r="AH88" s="87"/>
      <c r="AI88" s="88"/>
      <c r="AJ88" s="89"/>
      <c r="AK88" s="145"/>
      <c r="AL88" s="87"/>
      <c r="AM88" s="88"/>
      <c r="AN88" s="89"/>
      <c r="AO88" s="93"/>
      <c r="AP88" s="87"/>
      <c r="AQ88" s="88"/>
      <c r="AR88" s="89"/>
      <c r="AS88" s="145"/>
      <c r="AT88" s="87"/>
      <c r="AU88" s="88"/>
      <c r="AV88" s="89"/>
      <c r="AW88" s="93"/>
      <c r="AX88" s="87"/>
      <c r="AY88" s="88"/>
      <c r="AZ88" s="89"/>
      <c r="BA88" s="145"/>
      <c r="BB88" s="87"/>
      <c r="BC88" s="88"/>
      <c r="BD88" s="89"/>
      <c r="BE88" s="93"/>
      <c r="BF88" s="87"/>
      <c r="BG88" s="88"/>
      <c r="BH88" s="89"/>
      <c r="BI88" s="145"/>
      <c r="BJ88" s="87"/>
      <c r="BK88" s="88"/>
      <c r="BL88" s="89"/>
      <c r="BM88" s="93"/>
      <c r="BN88" s="87"/>
      <c r="BO88" s="88"/>
      <c r="BP88" s="89"/>
      <c r="BQ88" s="243"/>
      <c r="BR88" s="145"/>
      <c r="BS88" s="192"/>
    </row>
    <row r="89" spans="1:71" s="57" customFormat="1" ht="64" customHeight="1">
      <c r="A89" s="333" t="s">
        <v>185</v>
      </c>
      <c r="B89" s="334"/>
      <c r="C89" s="334"/>
      <c r="D89" s="71"/>
      <c r="F89" s="67" t="s">
        <v>63</v>
      </c>
      <c r="G89" s="68" t="s">
        <v>64</v>
      </c>
      <c r="H89" s="68" t="s">
        <v>60</v>
      </c>
      <c r="I89" s="287"/>
      <c r="J89" s="67" t="s">
        <v>63</v>
      </c>
      <c r="K89" s="68" t="s">
        <v>64</v>
      </c>
      <c r="L89" s="68" t="s">
        <v>60</v>
      </c>
      <c r="M89" s="227"/>
      <c r="N89" s="67" t="s">
        <v>63</v>
      </c>
      <c r="O89" s="68" t="s">
        <v>64</v>
      </c>
      <c r="P89" s="68" t="s">
        <v>60</v>
      </c>
      <c r="Q89" s="61"/>
      <c r="R89" s="67" t="s">
        <v>63</v>
      </c>
      <c r="S89" s="68" t="s">
        <v>64</v>
      </c>
      <c r="T89" s="68" t="s">
        <v>60</v>
      </c>
      <c r="U89" s="58"/>
      <c r="V89" s="67" t="s">
        <v>63</v>
      </c>
      <c r="W89" s="68" t="s">
        <v>64</v>
      </c>
      <c r="X89" s="68" t="s">
        <v>60</v>
      </c>
      <c r="Y89" s="61"/>
      <c r="Z89" s="67" t="s">
        <v>63</v>
      </c>
      <c r="AA89" s="68" t="s">
        <v>64</v>
      </c>
      <c r="AB89" s="68" t="s">
        <v>60</v>
      </c>
      <c r="AC89" s="58"/>
      <c r="AD89" s="67" t="s">
        <v>63</v>
      </c>
      <c r="AE89" s="68" t="s">
        <v>64</v>
      </c>
      <c r="AF89" s="68" t="s">
        <v>60</v>
      </c>
      <c r="AG89" s="61"/>
      <c r="AH89" s="67" t="s">
        <v>63</v>
      </c>
      <c r="AI89" s="68" t="s">
        <v>64</v>
      </c>
      <c r="AJ89" s="68" t="s">
        <v>60</v>
      </c>
      <c r="AL89" s="67" t="s">
        <v>63</v>
      </c>
      <c r="AM89" s="68" t="s">
        <v>64</v>
      </c>
      <c r="AN89" s="68" t="s">
        <v>60</v>
      </c>
      <c r="AO89" s="61"/>
      <c r="AP89" s="67" t="s">
        <v>63</v>
      </c>
      <c r="AQ89" s="68" t="s">
        <v>64</v>
      </c>
      <c r="AR89" s="68" t="s">
        <v>60</v>
      </c>
      <c r="AT89" s="67" t="s">
        <v>63</v>
      </c>
      <c r="AU89" s="68" t="s">
        <v>64</v>
      </c>
      <c r="AV89" s="68" t="s">
        <v>60</v>
      </c>
      <c r="AW89" s="61"/>
      <c r="AX89" s="67" t="s">
        <v>63</v>
      </c>
      <c r="AY89" s="68" t="s">
        <v>64</v>
      </c>
      <c r="AZ89" s="68" t="s">
        <v>60</v>
      </c>
      <c r="BB89" s="67" t="s">
        <v>63</v>
      </c>
      <c r="BC89" s="68" t="s">
        <v>64</v>
      </c>
      <c r="BD89" s="68" t="s">
        <v>60</v>
      </c>
      <c r="BE89" s="61"/>
      <c r="BF89" s="67" t="s">
        <v>63</v>
      </c>
      <c r="BG89" s="68" t="s">
        <v>64</v>
      </c>
      <c r="BH89" s="68" t="s">
        <v>60</v>
      </c>
      <c r="BJ89" s="67" t="s">
        <v>63</v>
      </c>
      <c r="BK89" s="68" t="s">
        <v>64</v>
      </c>
      <c r="BL89" s="68" t="s">
        <v>60</v>
      </c>
      <c r="BM89" s="61"/>
      <c r="BN89" s="67" t="s">
        <v>63</v>
      </c>
      <c r="BO89" s="68" t="s">
        <v>64</v>
      </c>
      <c r="BP89" s="68" t="s">
        <v>60</v>
      </c>
      <c r="BQ89" s="293"/>
      <c r="BS89" s="192"/>
    </row>
    <row r="90" spans="1:71" s="406" customFormat="1" ht="30" customHeight="1">
      <c r="A90" s="403" cm="1">
        <f t="array" ref="A90">ROW(A1)</f>
        <v>1</v>
      </c>
      <c r="B90" s="404" t="s">
        <v>186</v>
      </c>
      <c r="C90" s="404" t="s">
        <v>187</v>
      </c>
      <c r="D90" s="405" cm="1">
        <f t="array" ref="D90">SUM(G90,K90,O90,S90,W90,AA90,AE90,AI90,AM90,AQ90,AU90,AY90,BC90,BG90,BK90,BO90,BQ90)</f>
        <v>12</v>
      </c>
      <c r="F90" s="407">
        <v>0</v>
      </c>
      <c r="G90" s="408">
        <v>0</v>
      </c>
      <c r="H90" s="409">
        <v>1</v>
      </c>
      <c r="I90" s="452"/>
      <c r="J90" s="407">
        <v>78</v>
      </c>
      <c r="K90" s="408">
        <v>10</v>
      </c>
      <c r="L90" s="409">
        <v>1</v>
      </c>
      <c r="M90" s="447"/>
      <c r="N90" s="407"/>
      <c r="O90" s="408"/>
      <c r="P90" s="409"/>
      <c r="R90" s="407"/>
      <c r="S90" s="408"/>
      <c r="T90" s="409"/>
      <c r="U90" s="413"/>
      <c r="V90" s="434"/>
      <c r="W90" s="408"/>
      <c r="X90" s="409"/>
      <c r="Z90" s="434"/>
      <c r="AA90" s="408"/>
      <c r="AB90" s="409"/>
      <c r="AC90" s="413"/>
      <c r="AD90" s="407"/>
      <c r="AE90" s="408"/>
      <c r="AF90" s="409"/>
      <c r="AH90" s="407"/>
      <c r="AI90" s="408"/>
      <c r="AJ90" s="409"/>
      <c r="AL90" s="407"/>
      <c r="AM90" s="408"/>
      <c r="AN90" s="409"/>
      <c r="AP90" s="434"/>
      <c r="AQ90" s="408"/>
      <c r="AR90" s="409"/>
      <c r="AT90" s="407"/>
      <c r="AU90" s="408"/>
      <c r="AV90" s="409"/>
      <c r="AX90" s="407"/>
      <c r="AY90" s="408"/>
      <c r="AZ90" s="409"/>
      <c r="BB90" s="407"/>
      <c r="BC90" s="408"/>
      <c r="BD90" s="409"/>
      <c r="BF90" s="407"/>
      <c r="BG90" s="408"/>
      <c r="BH90" s="409"/>
      <c r="BJ90" s="407"/>
      <c r="BK90" s="408"/>
      <c r="BL90" s="409"/>
      <c r="BN90" s="407"/>
      <c r="BO90" s="408"/>
      <c r="BP90" s="409"/>
      <c r="BQ90" s="415" cm="1">
        <f t="array" ref="BQ90">SUM(H90,L90,P90,T90,X90,AB90,AF90,AJ90,AN90,AR90,AV90,AZ90,BD90,BH90,BL90,BP90)</f>
        <v>2</v>
      </c>
      <c r="BS90" s="449"/>
    </row>
    <row r="91" spans="1:71" s="406" customFormat="1" ht="30" customHeight="1">
      <c r="A91" s="403" cm="1">
        <f t="array" ref="A91">ROW(A2)</f>
        <v>2</v>
      </c>
      <c r="B91" s="404" t="s">
        <v>188</v>
      </c>
      <c r="C91" s="404" t="s">
        <v>189</v>
      </c>
      <c r="D91" s="405" cm="1">
        <f t="array" ref="D91">SUM(G91,K91,O91,S91,W91,AA91,AE91,AI91,AM91,AQ91,AU91,AY91,BC91,BG91,BK91,BO91,BQ91)</f>
        <v>2</v>
      </c>
      <c r="F91" s="407">
        <v>0</v>
      </c>
      <c r="G91" s="408">
        <v>0</v>
      </c>
      <c r="H91" s="409">
        <v>1</v>
      </c>
      <c r="I91" s="452"/>
      <c r="J91" s="407">
        <v>0</v>
      </c>
      <c r="K91" s="408">
        <v>0</v>
      </c>
      <c r="L91" s="409">
        <v>1</v>
      </c>
      <c r="M91" s="447"/>
      <c r="N91" s="407"/>
      <c r="O91" s="408"/>
      <c r="P91" s="409"/>
      <c r="R91" s="407"/>
      <c r="S91" s="408"/>
      <c r="T91" s="409"/>
      <c r="U91" s="413"/>
      <c r="V91" s="412"/>
      <c r="W91" s="408"/>
      <c r="X91" s="409"/>
      <c r="Z91" s="412"/>
      <c r="AA91" s="408"/>
      <c r="AB91" s="409"/>
      <c r="AC91" s="413"/>
      <c r="AD91" s="434"/>
      <c r="AE91" s="408"/>
      <c r="AF91" s="409"/>
      <c r="AH91" s="434"/>
      <c r="AI91" s="408"/>
      <c r="AJ91" s="409"/>
      <c r="AL91" s="434"/>
      <c r="AM91" s="408"/>
      <c r="AN91" s="409"/>
      <c r="AP91" s="434"/>
      <c r="AQ91" s="408"/>
      <c r="AR91" s="409"/>
      <c r="AT91" s="434"/>
      <c r="AU91" s="408"/>
      <c r="AV91" s="409"/>
      <c r="AX91" s="434"/>
      <c r="AY91" s="408"/>
      <c r="AZ91" s="409"/>
      <c r="BB91" s="407"/>
      <c r="BC91" s="408"/>
      <c r="BD91" s="409"/>
      <c r="BF91" s="407"/>
      <c r="BG91" s="408"/>
      <c r="BH91" s="409"/>
      <c r="BJ91" s="407"/>
      <c r="BK91" s="408"/>
      <c r="BL91" s="409"/>
      <c r="BN91" s="407"/>
      <c r="BO91" s="408"/>
      <c r="BP91" s="409"/>
      <c r="BQ91" s="415" cm="1">
        <f t="array" ref="BQ91">SUM(H91,L91,P91,T91,X91,AB91,AF91,AJ91,AN91,AR91,AV91,AZ91,BD91,BH91,BL91,BP91)</f>
        <v>2</v>
      </c>
      <c r="BS91" s="449"/>
    </row>
    <row r="92" spans="1:71" s="406" customFormat="1" ht="30" customHeight="1">
      <c r="A92" s="403" cm="1">
        <f t="array" ref="A92">ROW(A3)</f>
        <v>3</v>
      </c>
      <c r="D92" s="405" cm="1">
        <f t="array" ref="D92">SUM(G92,K92,O92,S92,W92,AA92,AE92,AI92,AM92,AQ92,AU92,AY92,BC92,BG92,BK92,BO92,BQ92)</f>
        <v>0</v>
      </c>
      <c r="F92" s="427"/>
      <c r="G92" s="423"/>
      <c r="H92" s="427"/>
      <c r="I92" s="453"/>
      <c r="J92" s="430"/>
      <c r="K92" s="423"/>
      <c r="L92" s="427"/>
      <c r="M92" s="447"/>
      <c r="N92" s="425"/>
      <c r="O92" s="423"/>
      <c r="P92" s="424"/>
      <c r="R92" s="425"/>
      <c r="S92" s="423"/>
      <c r="T92" s="424"/>
      <c r="U92" s="448"/>
      <c r="V92" s="426"/>
      <c r="W92" s="423"/>
      <c r="X92" s="424"/>
      <c r="Z92" s="426"/>
      <c r="AA92" s="423"/>
      <c r="AB92" s="424"/>
      <c r="AC92" s="448"/>
      <c r="AD92" s="425"/>
      <c r="AE92" s="423"/>
      <c r="AF92" s="424"/>
      <c r="AH92" s="425"/>
      <c r="AI92" s="423"/>
      <c r="AJ92" s="424"/>
      <c r="AL92" s="425"/>
      <c r="AM92" s="423"/>
      <c r="AN92" s="424"/>
      <c r="AP92" s="425"/>
      <c r="AQ92" s="423"/>
      <c r="AR92" s="424"/>
      <c r="AT92" s="425"/>
      <c r="AU92" s="423"/>
      <c r="AV92" s="424"/>
      <c r="AX92" s="425"/>
      <c r="AY92" s="423"/>
      <c r="AZ92" s="424"/>
      <c r="BB92" s="425"/>
      <c r="BC92" s="423"/>
      <c r="BD92" s="424"/>
      <c r="BF92" s="425"/>
      <c r="BG92" s="423"/>
      <c r="BH92" s="424"/>
      <c r="BJ92" s="425"/>
      <c r="BK92" s="423"/>
      <c r="BL92" s="424"/>
      <c r="BN92" s="425"/>
      <c r="BO92" s="423"/>
      <c r="BP92" s="424"/>
      <c r="BQ92" s="415" cm="1">
        <f t="array" ref="BQ92">SUM(H92,L92,P92,T92,X92,AB92,AF92,AJ92,AN92,AR92,AV92,AZ92,BD92,BH92,BL92,BP92)</f>
        <v>0</v>
      </c>
      <c r="BS92" s="449"/>
    </row>
    <row r="93" spans="1:71" s="76" customFormat="1" ht="30" customHeight="1">
      <c r="A93" s="335" t="s">
        <v>69</v>
      </c>
      <c r="B93" s="336"/>
      <c r="C93" s="337"/>
      <c r="D93" s="132">
        <f>SUM(D90:D92)</f>
        <v>14</v>
      </c>
      <c r="E93" s="77"/>
      <c r="F93" s="78"/>
      <c r="G93" s="79" cm="1">
        <f t="array" ref="G93">SUM(G90:G92)</f>
        <v>0</v>
      </c>
      <c r="H93" s="79" cm="1">
        <f t="array" ref="H93">SUM(H90:H92)</f>
        <v>2</v>
      </c>
      <c r="I93" s="79"/>
      <c r="J93" s="79"/>
      <c r="K93" s="79" cm="1">
        <f t="array" ref="K93">SUM(K90:K92)</f>
        <v>10</v>
      </c>
      <c r="L93" s="79" cm="1">
        <f t="array" ref="L93">SUM(L90:L92)</f>
        <v>2</v>
      </c>
      <c r="N93" s="78"/>
      <c r="O93" s="79" cm="1">
        <f t="array" ref="O93">SUM(O90:O92)</f>
        <v>0</v>
      </c>
      <c r="P93" s="80" cm="1">
        <f t="array" ref="P93">SUM(P90:P92)</f>
        <v>0</v>
      </c>
      <c r="Q93" s="82"/>
      <c r="R93" s="78"/>
      <c r="S93" s="79" cm="1">
        <f t="array" ref="S93">SUM(S90:S92)</f>
        <v>0</v>
      </c>
      <c r="T93" s="80" cm="1">
        <f t="array" ref="T93">SUM(T90:T92)</f>
        <v>0</v>
      </c>
      <c r="U93" s="82"/>
      <c r="V93" s="81"/>
      <c r="W93" s="79" cm="1">
        <f t="array" ref="W93">SUM(W90:W92)</f>
        <v>0</v>
      </c>
      <c r="X93" s="80" cm="1">
        <f t="array" ref="X93">SUM(X90:X92)</f>
        <v>0</v>
      </c>
      <c r="Y93" s="82"/>
      <c r="Z93" s="81"/>
      <c r="AA93" s="79" cm="1">
        <f t="array" ref="AA93">SUM(AA90:AA92)</f>
        <v>0</v>
      </c>
      <c r="AB93" s="80" cm="1">
        <f t="array" ref="AB93">SUM(AB90:AB92)</f>
        <v>0</v>
      </c>
      <c r="AC93" s="82"/>
      <c r="AD93" s="78"/>
      <c r="AE93" s="79" cm="1">
        <f t="array" ref="AE93">SUM(AE90:AE92)</f>
        <v>0</v>
      </c>
      <c r="AF93" s="80" cm="1">
        <f t="array" ref="AF93">SUM(AF90:AF92)</f>
        <v>0</v>
      </c>
      <c r="AG93" s="82"/>
      <c r="AH93" s="78"/>
      <c r="AI93" s="79" cm="1">
        <f t="array" ref="AI93">SUM(AI90:AI92)</f>
        <v>0</v>
      </c>
      <c r="AJ93" s="80" cm="1">
        <f t="array" ref="AJ93">SUM(AJ90:AJ92)</f>
        <v>0</v>
      </c>
      <c r="AK93" s="77"/>
      <c r="AL93" s="78"/>
      <c r="AM93" s="79" cm="1">
        <f t="array" ref="AM93">SUM(AM90:AM92)</f>
        <v>0</v>
      </c>
      <c r="AN93" s="80" cm="1">
        <f t="array" ref="AN93">SUM(AN90:AN92)</f>
        <v>0</v>
      </c>
      <c r="AO93" s="82"/>
      <c r="AP93" s="78"/>
      <c r="AQ93" s="79" cm="1">
        <f t="array" ref="AQ93">SUM(AQ90:AQ92)</f>
        <v>0</v>
      </c>
      <c r="AR93" s="80" cm="1">
        <f t="array" ref="AR93">SUM(AR90:AR92)</f>
        <v>0</v>
      </c>
      <c r="AS93" s="77"/>
      <c r="AT93" s="78"/>
      <c r="AU93" s="79" cm="1">
        <f t="array" ref="AU93">SUM(AU90:AU92)</f>
        <v>0</v>
      </c>
      <c r="AV93" s="80" cm="1">
        <f t="array" ref="AV93">SUM(AV90:AV92)</f>
        <v>0</v>
      </c>
      <c r="AW93" s="82"/>
      <c r="AX93" s="78"/>
      <c r="AY93" s="79" cm="1">
        <f t="array" ref="AY93">SUM(AY90:AY92)</f>
        <v>0</v>
      </c>
      <c r="AZ93" s="80" cm="1">
        <f t="array" ref="AZ93">SUM(AZ90:AZ92)</f>
        <v>0</v>
      </c>
      <c r="BA93" s="77"/>
      <c r="BB93" s="78"/>
      <c r="BC93" s="79" cm="1">
        <f t="array" ref="BC93">SUM(BC90:BC92)</f>
        <v>0</v>
      </c>
      <c r="BD93" s="80" cm="1">
        <f t="array" ref="BD93">SUM(BD90:BD92)</f>
        <v>0</v>
      </c>
      <c r="BE93" s="82"/>
      <c r="BF93" s="78"/>
      <c r="BG93" s="79" cm="1">
        <f t="array" ref="BG93">SUM(BG90:BG92)</f>
        <v>0</v>
      </c>
      <c r="BH93" s="80" cm="1">
        <f t="array" ref="BH93">SUM(BH90:BH92)</f>
        <v>0</v>
      </c>
      <c r="BI93" s="77"/>
      <c r="BJ93" s="78"/>
      <c r="BK93" s="79" cm="1">
        <f t="array" ref="BK93">SUM(BK90:BK92)</f>
        <v>0</v>
      </c>
      <c r="BL93" s="80" cm="1">
        <f t="array" ref="BL93">SUM(BL90:BL92)</f>
        <v>0</v>
      </c>
      <c r="BM93" s="82"/>
      <c r="BN93" s="78"/>
      <c r="BO93" s="79" cm="1">
        <f t="array" ref="BO93">SUM(BO90:BO92)</f>
        <v>0</v>
      </c>
      <c r="BP93" s="80" cm="1">
        <f t="array" ref="BP93">SUM(BP90:BP92)</f>
        <v>0</v>
      </c>
      <c r="BQ93" s="293"/>
      <c r="BR93" s="162"/>
      <c r="BS93" s="192"/>
    </row>
    <row r="94" spans="1:71" s="42" customFormat="1" ht="30" customHeight="1">
      <c r="A94" s="347" t="s">
        <v>95</v>
      </c>
      <c r="B94" s="348"/>
      <c r="C94" s="349"/>
      <c r="D94" s="134">
        <f>SUM(D8,D18,D24,D30,D46,D59,D65,D70,D81,D87,D93)</f>
        <v>524</v>
      </c>
      <c r="E94" s="135"/>
      <c r="F94" s="136"/>
      <c r="G94" s="137">
        <f>SUM(G8,G18,G24,G30,G46,G59,G65,G81,G87,G93)</f>
        <v>197</v>
      </c>
      <c r="H94" s="138">
        <f>SUM(H8,H18,H24,H30,H46,H59,H65,H70,H81,H87,H93)</f>
        <v>46</v>
      </c>
      <c r="I94" s="138"/>
      <c r="J94" s="138"/>
      <c r="K94" s="137">
        <f>SUM(K8,K18,K24,K30,K46,K59,K65,K81,K87,K93,K70)</f>
        <v>234</v>
      </c>
      <c r="L94" s="138" cm="1">
        <f t="array" ref="L94">SUM(L8,L18,L24,L30,L46,L59,L65,L70,L81,L87,L93)</f>
        <v>47</v>
      </c>
      <c r="M94" s="303"/>
      <c r="N94" s="136"/>
      <c r="O94" s="137" cm="1">
        <f t="array" ref="O94">SUM(O8,O18,O24,O30,O46,O59,O65,O81,O87,O93,O70)</f>
        <v>0</v>
      </c>
      <c r="P94" s="138" cm="1">
        <f t="array" ref="P94">SUM(P8,P18,P24,P30,P46,P59,P65,P70,P81,P87,P93)</f>
        <v>0</v>
      </c>
      <c r="Q94" s="61"/>
      <c r="R94" s="136"/>
      <c r="S94" s="137" cm="1">
        <f t="array" ref="S94">SUM(S8,S18,S24,S30,S46,S59,S65,S81,S87,S93)</f>
        <v>0</v>
      </c>
      <c r="T94" s="138" cm="1">
        <f t="array" ref="T94">SUM(T8,T18,T24,T30,T46,T59,T65,T70,T81,T87,T93)</f>
        <v>0</v>
      </c>
      <c r="U94" s="140"/>
      <c r="V94" s="139"/>
      <c r="W94" s="137" cm="1">
        <f t="array" ref="W94">SUM(W8,W18,W24,W30,W46,W59,W65,W81,W87,W93,W70)</f>
        <v>0</v>
      </c>
      <c r="X94" s="138" cm="1">
        <f t="array" ref="X94">SUM(X8,X18,X24,X30,X46,X59,X65,X70,X81,X87,X93)</f>
        <v>0</v>
      </c>
      <c r="Y94" s="61"/>
      <c r="Z94" s="139"/>
      <c r="AA94" s="137" cm="1">
        <f t="array" ref="AA94">SUM(AA8,AA18,AA24,AA30,AA46,AA59,AA65,AA81,AA87,AA93)</f>
        <v>0</v>
      </c>
      <c r="AB94" s="138" cm="1">
        <f t="array" ref="AB94">SUM(AB8,AB18,AB24,AB30,AB46,AB59,AB65,AB70,AB81,AB87,AB93)</f>
        <v>0</v>
      </c>
      <c r="AC94" s="140"/>
      <c r="AD94" s="136"/>
      <c r="AE94" s="137" cm="1">
        <f t="array" ref="AE94">SUM(AE8,AE18,AE24,AE30,AE46,AE59,AE65,AE81,AE87,AE93,AE70)</f>
        <v>0</v>
      </c>
      <c r="AF94" s="138" cm="1">
        <f t="array" ref="AF94">SUM(AF8,AF18,AF24,AF30,AF46,AF59,AF65,AF70,AF81,AF87,AF93)</f>
        <v>0</v>
      </c>
      <c r="AG94" s="61"/>
      <c r="AH94" s="136"/>
      <c r="AI94" s="137" cm="1">
        <f t="array" ref="AI94">SUM(AI8,AI18,AI24,AI30,AI46,AI59,AI65,AI81,AI87,AI93,AI70)</f>
        <v>0</v>
      </c>
      <c r="AJ94" s="138" cm="1">
        <f t="array" ref="AJ94">SUM(AJ8,AJ18,AJ24,AJ30,AJ46,AJ59,AJ65,AJ70,AJ81,AJ87,AJ93)</f>
        <v>0</v>
      </c>
      <c r="AK94" s="135"/>
      <c r="AL94" s="136"/>
      <c r="AM94" s="137" cm="1">
        <f t="array" ref="AM94">SUM(AM8,AM18,AM24,AM30,AM46,AM59,AM65,AM81,AM87,AM93,AM70)</f>
        <v>0</v>
      </c>
      <c r="AN94" s="138" cm="1">
        <f t="array" ref="AN94">SUM(AN8,AN18,AN24,AN30,AN46,AN59,AN65,AN70,AN81,AN87,AN93)</f>
        <v>0</v>
      </c>
      <c r="AO94" s="61"/>
      <c r="AP94" s="136"/>
      <c r="AQ94" s="137" cm="1">
        <f t="array" ref="AQ94">SUM(AQ8,AQ18,AQ24,AQ30,AQ46,AQ59,AQ65,AQ81,AQ87,AQ93,AQ70)</f>
        <v>0</v>
      </c>
      <c r="AR94" s="138" cm="1">
        <f t="array" ref="AR94">SUM(AR8,AR18,AR24,AR30,AR46,AR59,AR65,AR70,AR81,AR87,AR93)</f>
        <v>0</v>
      </c>
      <c r="AS94" s="135"/>
      <c r="AT94" s="136"/>
      <c r="AU94" s="137" cm="1">
        <f t="array" ref="AU94">SUM(AU8,AU18,AU24,AU30,AU46,AU59,AU65,AU81,AU87,AU93,AU70)</f>
        <v>0</v>
      </c>
      <c r="AV94" s="138" cm="1">
        <f t="array" ref="AV94">SUM(AV8,AV18,AV24,AV30,AV46,AV59,AV65,AV70,AV81,AV87,AV93)</f>
        <v>0</v>
      </c>
      <c r="AW94" s="61"/>
      <c r="AX94" s="136"/>
      <c r="AY94" s="137" cm="1">
        <f t="array" ref="AY94">SUM(AY8,AY18,AY24,AY30,AY46,AY59,AY65,AY81,AY87,AY93)</f>
        <v>0</v>
      </c>
      <c r="AZ94" s="138" cm="1">
        <f t="array" ref="AZ94">SUM(AZ8,AZ18,AZ24,AZ30,AZ46,AZ59,AZ65,AZ70,AZ81,AZ87,AZ93)</f>
        <v>0</v>
      </c>
      <c r="BA94" s="135"/>
      <c r="BB94" s="136"/>
      <c r="BC94" s="137" cm="1">
        <f t="array" ref="BC94">SUM(BC8,BC18,BC24,BC30,BC46,BC59,BC65,BC81,BC87,BC93,BC70)</f>
        <v>0</v>
      </c>
      <c r="BD94" s="138" cm="1">
        <f t="array" ref="BD94">SUM(BD8,BD18,BD24,BD30,BD46,BD59,BD65,BD70,BD81,BD87,BD93)</f>
        <v>0</v>
      </c>
      <c r="BE94" s="61"/>
      <c r="BF94" s="136"/>
      <c r="BG94" s="137" cm="1">
        <f t="array" ref="BG94">SUM(BG8,BG18,BG24,BG30,BG46,BG59,BG65,BG81,BG87,BG93)</f>
        <v>0</v>
      </c>
      <c r="BH94" s="138" cm="1">
        <f t="array" ref="BH94">SUM(BH8,BH18,BH24,BH30,BH46,BH59,BH65,BH70,BH81,BH87,BH93)</f>
        <v>0</v>
      </c>
      <c r="BI94" s="135"/>
      <c r="BJ94" s="136"/>
      <c r="BK94" s="137" cm="1">
        <f t="array" ref="BK94">SUM(BK8,BK18,BK24,BK30,BK46,BK59,BK65,BK81,BK87,BK93,BK70)</f>
        <v>0</v>
      </c>
      <c r="BL94" s="138" cm="1">
        <f t="array" ref="BL94">SUM(BL8,BL18,BL24,BL30,BL46,BL59,BL65,BL70,BL81,BL87,BL93)</f>
        <v>0</v>
      </c>
      <c r="BM94" s="61"/>
      <c r="BN94" s="136"/>
      <c r="BO94" s="137" cm="1">
        <f t="array" ref="BO94">SUM(BO8,BO18,BO24,BO30,BO46,BO59,BO65,BO81,BO87,BO93)</f>
        <v>0</v>
      </c>
      <c r="BP94" s="138" cm="1">
        <f t="array" ref="BP94">SUM(BP8,BP18,BP24,BP30,BP46,BP59,BP65,BP70,BP81,BP87,BP93)</f>
        <v>0</v>
      </c>
      <c r="BQ94" s="293"/>
      <c r="BR94" s="145"/>
      <c r="BS94" s="192"/>
    </row>
    <row r="95" spans="1:71" s="143" customFormat="1" ht="30" customHeight="1">
      <c r="D95" s="262"/>
      <c r="E95" s="145"/>
      <c r="F95" s="146"/>
      <c r="G95" s="147"/>
      <c r="H95" s="148">
        <f>SUM(G94:H94)</f>
        <v>243</v>
      </c>
      <c r="I95" s="263"/>
      <c r="J95" s="146"/>
      <c r="K95" s="147"/>
      <c r="L95" s="148" cm="1">
        <f t="array" ref="L95">SUM(K94:L94)</f>
        <v>281</v>
      </c>
      <c r="M95" s="242"/>
      <c r="N95" s="146"/>
      <c r="O95" s="147"/>
      <c r="P95" s="148" cm="1">
        <f t="array" ref="P95">SUM(O94:P94)</f>
        <v>0</v>
      </c>
      <c r="Q95" s="93"/>
      <c r="R95" s="146"/>
      <c r="S95" s="147"/>
      <c r="T95" s="148" cm="1">
        <f t="array" ref="T95">SUM(S94:T94)</f>
        <v>0</v>
      </c>
      <c r="U95" s="130"/>
      <c r="V95" s="149"/>
      <c r="W95" s="147"/>
      <c r="X95" s="148" cm="1">
        <f t="array" ref="X95">SUM(W94:X94)</f>
        <v>0</v>
      </c>
      <c r="Y95" s="93"/>
      <c r="Z95" s="149"/>
      <c r="AA95" s="147"/>
      <c r="AB95" s="148" cm="1">
        <f t="array" ref="AB95">SUM(AA94:AB94)</f>
        <v>0</v>
      </c>
      <c r="AC95" s="130"/>
      <c r="AD95" s="146"/>
      <c r="AE95" s="147"/>
      <c r="AF95" s="148" cm="1">
        <f t="array" ref="AF95">SUM(AE94:AF94)</f>
        <v>0</v>
      </c>
      <c r="AG95" s="93"/>
      <c r="AH95" s="146"/>
      <c r="AI95" s="147"/>
      <c r="AJ95" s="148" cm="1">
        <f t="array" ref="AJ95">SUM(AI94:AJ94)</f>
        <v>0</v>
      </c>
      <c r="AK95" s="145"/>
      <c r="AL95" s="146"/>
      <c r="AM95" s="147"/>
      <c r="AN95" s="148" cm="1">
        <f t="array" ref="AN95">SUM(AM94:AN94)</f>
        <v>0</v>
      </c>
      <c r="AO95" s="93"/>
      <c r="AP95" s="146"/>
      <c r="AQ95" s="147"/>
      <c r="AR95" s="148" cm="1">
        <f t="array" ref="AR95">SUM(AQ94:AR94)</f>
        <v>0</v>
      </c>
      <c r="AS95" s="145"/>
      <c r="AT95" s="146"/>
      <c r="AU95" s="147"/>
      <c r="AV95" s="148" cm="1">
        <f t="array" ref="AV95">SUM(AU94:AV94)</f>
        <v>0</v>
      </c>
      <c r="AW95" s="93"/>
      <c r="AX95" s="146"/>
      <c r="AY95" s="147"/>
      <c r="AZ95" s="148" cm="1">
        <f t="array" ref="AZ95">SUM(AY94:AZ94)</f>
        <v>0</v>
      </c>
      <c r="BA95" s="145"/>
      <c r="BB95" s="146"/>
      <c r="BC95" s="147"/>
      <c r="BD95" s="148" cm="1">
        <f t="array" ref="BD95">SUM(BC94:BD94)</f>
        <v>0</v>
      </c>
      <c r="BE95" s="93"/>
      <c r="BF95" s="146"/>
      <c r="BG95" s="147"/>
      <c r="BH95" s="148" cm="1">
        <f t="array" ref="BH95">SUM(BG94:BH94)</f>
        <v>0</v>
      </c>
      <c r="BI95" s="145"/>
      <c r="BJ95" s="146"/>
      <c r="BK95" s="147"/>
      <c r="BL95" s="148" cm="1">
        <f t="array" ref="BL95">SUM(BK94:BL94)</f>
        <v>0</v>
      </c>
      <c r="BM95" s="93"/>
      <c r="BN95" s="146"/>
      <c r="BO95" s="147"/>
      <c r="BP95" s="148" cm="1">
        <f t="array" ref="BP95">SUM(BO94:BP94)</f>
        <v>0</v>
      </c>
      <c r="BQ95" s="243"/>
      <c r="BR95" s="145"/>
      <c r="BS95" s="192"/>
    </row>
    <row r="96" spans="1:71" s="150" customFormat="1" ht="30" customHeight="1">
      <c r="D96" s="151">
        <f>'5-8 AA '!D31</f>
        <v>524</v>
      </c>
      <c r="E96" s="145"/>
      <c r="F96" s="152"/>
      <c r="G96" s="153"/>
      <c r="H96" s="154">
        <f>'5-8 AA '!F31</f>
        <v>243</v>
      </c>
      <c r="I96" s="242"/>
      <c r="J96" s="152"/>
      <c r="K96" s="153"/>
      <c r="L96" s="154">
        <f>'5-8 AA '!I31</f>
        <v>281</v>
      </c>
      <c r="M96" s="242"/>
      <c r="N96" s="152"/>
      <c r="O96" s="153"/>
      <c r="P96" s="154">
        <v>0</v>
      </c>
      <c r="Q96" s="93"/>
      <c r="R96" s="152"/>
      <c r="S96" s="153"/>
      <c r="T96" s="154">
        <v>0</v>
      </c>
      <c r="U96" s="130"/>
      <c r="V96" s="155"/>
      <c r="W96" s="153"/>
      <c r="X96" s="154">
        <v>0</v>
      </c>
      <c r="Y96" s="93"/>
      <c r="Z96" s="155"/>
      <c r="AA96" s="153"/>
      <c r="AB96" s="154">
        <v>0</v>
      </c>
      <c r="AC96" s="130"/>
      <c r="AD96" s="152"/>
      <c r="AE96" s="153"/>
      <c r="AF96" s="154">
        <v>0</v>
      </c>
      <c r="AG96" s="93"/>
      <c r="AH96" s="152"/>
      <c r="AI96" s="153"/>
      <c r="AJ96" s="154">
        <v>0</v>
      </c>
      <c r="AK96" s="145"/>
      <c r="AL96" s="152"/>
      <c r="AM96" s="153"/>
      <c r="AN96" s="154">
        <v>0</v>
      </c>
      <c r="AO96" s="93"/>
      <c r="AP96" s="152"/>
      <c r="AQ96" s="153"/>
      <c r="AR96" s="154">
        <v>0</v>
      </c>
      <c r="AS96" s="145"/>
      <c r="AT96" s="152"/>
      <c r="AU96" s="153"/>
      <c r="AV96" s="154">
        <v>0</v>
      </c>
      <c r="AW96" s="93"/>
      <c r="AX96" s="152"/>
      <c r="AY96" s="153"/>
      <c r="AZ96" s="154">
        <v>0</v>
      </c>
      <c r="BA96" s="145"/>
      <c r="BB96" s="152"/>
      <c r="BC96" s="153"/>
      <c r="BD96" s="154" cm="1">
        <f t="array" ref="BD96">'5-8 AA '!AL31</f>
        <v>0</v>
      </c>
      <c r="BE96" s="93"/>
      <c r="BF96" s="152"/>
      <c r="BG96" s="153"/>
      <c r="BH96" s="154" cm="1">
        <f t="array" ref="BH96">'5-8 AA '!AO31</f>
        <v>0</v>
      </c>
      <c r="BI96" s="145"/>
      <c r="BJ96" s="152"/>
      <c r="BK96" s="153"/>
      <c r="BL96" s="154" cm="1">
        <f t="array" ref="BL96">'5-8 AA '!AT31</f>
        <v>0</v>
      </c>
      <c r="BM96" s="93"/>
      <c r="BN96" s="152"/>
      <c r="BO96" s="153"/>
      <c r="BP96" s="154" cm="1">
        <f t="array" ref="BP96">'5-8 AA '!AW31</f>
        <v>0</v>
      </c>
      <c r="BQ96" s="243"/>
      <c r="BR96" s="145"/>
      <c r="BS96" s="192"/>
    </row>
    <row r="97" spans="1:72" s="150" customFormat="1" ht="30" customHeight="1">
      <c r="C97" s="156" t="s">
        <v>96</v>
      </c>
      <c r="D97" s="157">
        <f>D94-D96</f>
        <v>0</v>
      </c>
      <c r="E97" s="304"/>
      <c r="F97" s="305"/>
      <c r="G97" s="306"/>
      <c r="H97" s="158" cm="1">
        <f t="array" ref="H97">H95-H96</f>
        <v>0</v>
      </c>
      <c r="I97" s="84"/>
      <c r="J97" s="305"/>
      <c r="K97" s="306"/>
      <c r="L97" s="158" cm="1">
        <f t="array" ref="L97">L95-L96</f>
        <v>0</v>
      </c>
      <c r="M97" s="84"/>
      <c r="N97" s="305"/>
      <c r="O97" s="306"/>
      <c r="P97" s="158" cm="1">
        <f t="array" ref="P97">P95-P96</f>
        <v>0</v>
      </c>
      <c r="Q97" s="93"/>
      <c r="R97" s="305"/>
      <c r="S97" s="306"/>
      <c r="T97" s="158" cm="1">
        <f t="array" ref="T97">T95-T96</f>
        <v>0</v>
      </c>
      <c r="U97" s="130"/>
      <c r="V97" s="307"/>
      <c r="W97" s="306"/>
      <c r="X97" s="158" cm="1">
        <f t="array" ref="X97">X95-X96</f>
        <v>0</v>
      </c>
      <c r="Y97" s="93"/>
      <c r="Z97" s="307"/>
      <c r="AA97" s="306"/>
      <c r="AB97" s="158" cm="1">
        <f t="array" ref="AB97">AB95-AB96</f>
        <v>0</v>
      </c>
      <c r="AC97" s="130"/>
      <c r="AD97" s="305"/>
      <c r="AE97" s="306"/>
      <c r="AF97" s="158" cm="1">
        <f t="array" ref="AF97">AF95-AF96</f>
        <v>0</v>
      </c>
      <c r="AG97" s="93"/>
      <c r="AH97" s="305"/>
      <c r="AI97" s="306"/>
      <c r="AJ97" s="158" cm="1">
        <f t="array" ref="AJ97">AJ95-AJ96</f>
        <v>0</v>
      </c>
      <c r="AK97" s="145"/>
      <c r="AL97" s="305"/>
      <c r="AM97" s="306"/>
      <c r="AN97" s="158" cm="1">
        <f t="array" ref="AN97">AN95-AN96</f>
        <v>0</v>
      </c>
      <c r="AO97" s="93"/>
      <c r="AP97" s="305"/>
      <c r="AQ97" s="306"/>
      <c r="AR97" s="158" cm="1">
        <f t="array" ref="AR97">AR95-AR96</f>
        <v>0</v>
      </c>
      <c r="AS97" s="145"/>
      <c r="AT97" s="305"/>
      <c r="AU97" s="306"/>
      <c r="AV97" s="158" cm="1">
        <f t="array" ref="AV97">AV95-AV96</f>
        <v>0</v>
      </c>
      <c r="AW97" s="93"/>
      <c r="AX97" s="305"/>
      <c r="AY97" s="306"/>
      <c r="AZ97" s="158" cm="1">
        <f t="array" ref="AZ97">AZ95-AZ96</f>
        <v>0</v>
      </c>
      <c r="BA97" s="145"/>
      <c r="BB97" s="305"/>
      <c r="BC97" s="306"/>
      <c r="BD97" s="158" cm="1">
        <f t="array" ref="BD97">BD95-BD96</f>
        <v>0</v>
      </c>
      <c r="BE97" s="93"/>
      <c r="BF97" s="305"/>
      <c r="BG97" s="306"/>
      <c r="BH97" s="158" cm="1">
        <f t="array" ref="BH97">BH95-BH96</f>
        <v>0</v>
      </c>
      <c r="BI97" s="145"/>
      <c r="BJ97" s="305"/>
      <c r="BK97" s="306"/>
      <c r="BL97" s="158" cm="1">
        <f t="array" ref="BL97">BL95-BL96</f>
        <v>0</v>
      </c>
      <c r="BM97" s="93"/>
      <c r="BN97" s="305"/>
      <c r="BO97" s="306"/>
      <c r="BP97" s="158" cm="1">
        <f t="array" ref="BP97">BP95-BP96</f>
        <v>0</v>
      </c>
      <c r="BQ97" s="243"/>
      <c r="BR97" s="145"/>
      <c r="BS97" s="192"/>
    </row>
    <row r="98" spans="1:72" s="150" customFormat="1" ht="30" customHeight="1">
      <c r="D98" s="159"/>
      <c r="E98" s="145"/>
      <c r="F98" s="152"/>
      <c r="G98" s="153"/>
      <c r="H98" s="160"/>
      <c r="I98" s="242"/>
      <c r="J98" s="152"/>
      <c r="K98" s="153"/>
      <c r="L98" s="160"/>
      <c r="M98" s="242"/>
      <c r="N98" s="152"/>
      <c r="O98" s="153"/>
      <c r="P98" s="160"/>
      <c r="Q98" s="93"/>
      <c r="R98" s="152"/>
      <c r="S98" s="153"/>
      <c r="T98" s="160"/>
      <c r="U98" s="130"/>
      <c r="V98" s="155"/>
      <c r="W98" s="153"/>
      <c r="X98" s="160"/>
      <c r="Y98" s="93"/>
      <c r="Z98" s="155"/>
      <c r="AA98" s="153"/>
      <c r="AB98" s="160"/>
      <c r="AC98" s="130"/>
      <c r="AD98" s="152"/>
      <c r="AE98" s="153"/>
      <c r="AF98" s="160"/>
      <c r="AG98" s="93"/>
      <c r="AH98" s="152"/>
      <c r="AI98" s="153"/>
      <c r="AJ98" s="160"/>
      <c r="AK98" s="145"/>
      <c r="AL98" s="152"/>
      <c r="AM98" s="153"/>
      <c r="AN98" s="160"/>
      <c r="AO98" s="93"/>
      <c r="AP98" s="152"/>
      <c r="AQ98" s="153"/>
      <c r="AR98" s="160"/>
      <c r="AS98" s="145"/>
      <c r="AT98" s="152"/>
      <c r="AU98" s="153"/>
      <c r="AV98" s="160"/>
      <c r="AW98" s="93"/>
      <c r="AX98" s="152"/>
      <c r="AY98" s="153"/>
      <c r="AZ98" s="160"/>
      <c r="BA98" s="145"/>
      <c r="BB98" s="152"/>
      <c r="BC98" s="153"/>
      <c r="BD98" s="160"/>
      <c r="BE98" s="93"/>
      <c r="BF98" s="152"/>
      <c r="BG98" s="153"/>
      <c r="BH98" s="160"/>
      <c r="BI98" s="145"/>
      <c r="BJ98" s="152"/>
      <c r="BK98" s="153"/>
      <c r="BL98" s="160"/>
      <c r="BM98" s="93"/>
      <c r="BN98" s="152"/>
      <c r="BO98" s="153"/>
      <c r="BP98" s="160"/>
      <c r="BQ98" s="243"/>
      <c r="BR98" s="145"/>
      <c r="BS98" s="192"/>
    </row>
    <row r="99" spans="1:72" s="150" customFormat="1" ht="30" customHeight="1">
      <c r="A99" s="354"/>
      <c r="B99" s="355"/>
      <c r="C99" s="355"/>
      <c r="D99" s="161"/>
      <c r="E99" s="162"/>
      <c r="F99" s="163"/>
      <c r="G99" s="164"/>
      <c r="H99" s="165"/>
      <c r="I99" s="268"/>
      <c r="J99" s="163"/>
      <c r="K99" s="164"/>
      <c r="L99" s="165"/>
      <c r="M99" s="268"/>
      <c r="N99" s="163"/>
      <c r="O99" s="164"/>
      <c r="P99" s="165"/>
      <c r="Q99" s="163"/>
      <c r="R99" s="163"/>
      <c r="S99" s="164"/>
      <c r="T99" s="165"/>
      <c r="U99" s="166"/>
      <c r="V99" s="167"/>
      <c r="W99" s="164"/>
      <c r="X99" s="165"/>
      <c r="Y99" s="163"/>
      <c r="Z99" s="167"/>
      <c r="AA99" s="164"/>
      <c r="AB99" s="165"/>
      <c r="AC99" s="166"/>
      <c r="AD99" s="163"/>
      <c r="AE99" s="164"/>
      <c r="AF99" s="165"/>
      <c r="AG99" s="163"/>
      <c r="AH99" s="163"/>
      <c r="AI99" s="164"/>
      <c r="AJ99" s="165"/>
      <c r="AK99" s="165"/>
      <c r="AL99" s="163"/>
      <c r="AM99" s="164"/>
      <c r="AN99" s="165"/>
      <c r="AO99" s="163"/>
      <c r="AP99" s="163"/>
      <c r="AQ99" s="164"/>
      <c r="AR99" s="165"/>
      <c r="AS99" s="165"/>
      <c r="AT99" s="163"/>
      <c r="AU99" s="164"/>
      <c r="AV99" s="165"/>
      <c r="AW99" s="163"/>
      <c r="AX99" s="163"/>
      <c r="AY99" s="164"/>
      <c r="AZ99" s="165"/>
      <c r="BA99" s="165"/>
      <c r="BB99" s="163"/>
      <c r="BC99" s="164"/>
      <c r="BD99" s="165"/>
      <c r="BE99" s="163"/>
      <c r="BF99" s="163"/>
      <c r="BG99" s="164"/>
      <c r="BH99" s="165"/>
      <c r="BI99" s="165"/>
      <c r="BJ99" s="163"/>
      <c r="BK99" s="164"/>
      <c r="BL99" s="165"/>
      <c r="BM99" s="163"/>
      <c r="BN99" s="163"/>
      <c r="BO99" s="164"/>
      <c r="BP99" s="165"/>
      <c r="BQ99" s="243"/>
      <c r="BR99" s="162"/>
      <c r="BS99" s="192"/>
      <c r="BT99" s="174"/>
    </row>
    <row r="100" spans="1:72" s="150" customFormat="1" ht="30" customHeight="1">
      <c r="A100" s="168"/>
      <c r="D100" s="169"/>
      <c r="E100" s="145"/>
      <c r="F100" s="152"/>
      <c r="G100" s="153"/>
      <c r="H100" s="160"/>
      <c r="I100" s="242"/>
      <c r="J100" s="152"/>
      <c r="K100" s="153"/>
      <c r="L100" s="160"/>
      <c r="M100" s="242"/>
      <c r="N100" s="152"/>
      <c r="O100" s="153"/>
      <c r="P100" s="160"/>
      <c r="Q100" s="94"/>
      <c r="R100" s="152"/>
      <c r="S100" s="153"/>
      <c r="T100" s="160"/>
      <c r="U100" s="93"/>
      <c r="V100" s="155"/>
      <c r="W100" s="153"/>
      <c r="X100" s="160"/>
      <c r="Y100" s="94"/>
      <c r="Z100" s="155"/>
      <c r="AA100" s="153"/>
      <c r="AB100" s="160"/>
      <c r="AC100" s="93"/>
      <c r="AD100" s="152"/>
      <c r="AE100" s="153"/>
      <c r="AF100" s="160"/>
      <c r="AG100" s="94"/>
      <c r="AH100" s="152"/>
      <c r="AI100" s="153"/>
      <c r="AJ100" s="160"/>
      <c r="AK100" s="201"/>
      <c r="AL100" s="152"/>
      <c r="AM100" s="153"/>
      <c r="AN100" s="160"/>
      <c r="AO100" s="94"/>
      <c r="AP100" s="152"/>
      <c r="AQ100" s="153"/>
      <c r="AR100" s="160"/>
      <c r="AS100" s="201"/>
      <c r="AT100" s="152"/>
      <c r="AU100" s="153"/>
      <c r="AV100" s="160"/>
      <c r="AW100" s="94"/>
      <c r="AX100" s="152"/>
      <c r="AY100" s="153"/>
      <c r="AZ100" s="160"/>
      <c r="BA100" s="201"/>
      <c r="BB100" s="152"/>
      <c r="BC100" s="153"/>
      <c r="BD100" s="160"/>
      <c r="BE100" s="94"/>
      <c r="BF100" s="152"/>
      <c r="BG100" s="153"/>
      <c r="BH100" s="160"/>
      <c r="BI100" s="201"/>
      <c r="BJ100" s="152"/>
      <c r="BK100" s="153"/>
      <c r="BL100" s="160"/>
      <c r="BM100" s="94"/>
      <c r="BN100" s="152"/>
      <c r="BO100" s="153"/>
      <c r="BP100" s="160"/>
      <c r="BQ100" s="243"/>
      <c r="BR100" s="145"/>
      <c r="BS100" s="192"/>
    </row>
    <row r="101" spans="1:72" s="150" customFormat="1" ht="30" customHeight="1">
      <c r="A101" s="356"/>
      <c r="B101" s="357"/>
      <c r="E101" s="145"/>
      <c r="F101" s="152"/>
      <c r="G101" s="153"/>
      <c r="H101" s="160"/>
      <c r="I101" s="242"/>
      <c r="J101" s="152"/>
      <c r="K101" s="153"/>
      <c r="L101" s="160"/>
      <c r="M101" s="242"/>
      <c r="N101" s="152"/>
      <c r="O101" s="153"/>
      <c r="P101" s="160"/>
      <c r="Q101" s="93"/>
      <c r="R101" s="152"/>
      <c r="S101" s="153"/>
      <c r="T101" s="160"/>
      <c r="U101" s="94"/>
      <c r="V101" s="155"/>
      <c r="W101" s="153"/>
      <c r="X101" s="160"/>
      <c r="Y101" s="93"/>
      <c r="Z101" s="155"/>
      <c r="AA101" s="153"/>
      <c r="AB101" s="160"/>
      <c r="AC101" s="94"/>
      <c r="AD101" s="152"/>
      <c r="AE101" s="153"/>
      <c r="AF101" s="160"/>
      <c r="AG101" s="93"/>
      <c r="AH101" s="152"/>
      <c r="AI101" s="153"/>
      <c r="AJ101" s="160"/>
      <c r="AK101" s="145"/>
      <c r="AL101" s="152"/>
      <c r="AM101" s="153"/>
      <c r="AN101" s="160"/>
      <c r="AO101" s="93"/>
      <c r="AP101" s="152"/>
      <c r="AQ101" s="153"/>
      <c r="AR101" s="160"/>
      <c r="AS101" s="145"/>
      <c r="AT101" s="152"/>
      <c r="AU101" s="153"/>
      <c r="AV101" s="160"/>
      <c r="AW101" s="93"/>
      <c r="AX101" s="152"/>
      <c r="AY101" s="153"/>
      <c r="AZ101" s="160"/>
      <c r="BA101" s="145"/>
      <c r="BB101" s="152"/>
      <c r="BC101" s="153"/>
      <c r="BD101" s="160"/>
      <c r="BE101" s="93"/>
      <c r="BF101" s="152"/>
      <c r="BG101" s="153"/>
      <c r="BH101" s="160"/>
      <c r="BI101" s="145"/>
      <c r="BJ101" s="152"/>
      <c r="BK101" s="153"/>
      <c r="BL101" s="160"/>
      <c r="BM101" s="93"/>
      <c r="BN101" s="152"/>
      <c r="BO101" s="153"/>
      <c r="BP101" s="160"/>
      <c r="BQ101" s="243"/>
      <c r="BR101" s="145"/>
      <c r="BS101" s="192"/>
    </row>
    <row r="102" spans="1:72" s="150" customFormat="1" ht="30" customHeight="1">
      <c r="A102" s="170"/>
      <c r="D102" s="159"/>
      <c r="E102" s="145"/>
      <c r="F102" s="152"/>
      <c r="G102" s="153"/>
      <c r="H102" s="269"/>
      <c r="I102" s="242"/>
      <c r="J102" s="152"/>
      <c r="K102" s="153"/>
      <c r="L102" s="269"/>
      <c r="M102" s="242"/>
      <c r="N102" s="152"/>
      <c r="O102" s="153"/>
      <c r="P102" s="160"/>
      <c r="Q102" s="93"/>
      <c r="R102" s="152"/>
      <c r="S102" s="153"/>
      <c r="T102" s="160"/>
      <c r="U102" s="130"/>
      <c r="V102" s="155"/>
      <c r="W102" s="153"/>
      <c r="X102" s="160"/>
      <c r="Y102" s="93"/>
      <c r="Z102" s="155"/>
      <c r="AA102" s="153"/>
      <c r="AB102" s="160"/>
      <c r="AC102" s="130"/>
      <c r="AD102" s="152"/>
      <c r="AE102" s="153"/>
      <c r="AF102" s="160"/>
      <c r="AG102" s="93"/>
      <c r="AH102" s="152"/>
      <c r="AI102" s="153"/>
      <c r="AJ102" s="160"/>
      <c r="AK102" s="145"/>
      <c r="AL102" s="152"/>
      <c r="AM102" s="153"/>
      <c r="AN102" s="160"/>
      <c r="AO102" s="93"/>
      <c r="AP102" s="152"/>
      <c r="AQ102" s="153"/>
      <c r="AR102" s="160"/>
      <c r="AS102" s="145"/>
      <c r="AT102" s="152"/>
      <c r="AU102" s="153"/>
      <c r="AV102" s="160"/>
      <c r="AW102" s="93"/>
      <c r="AX102" s="152"/>
      <c r="AY102" s="153"/>
      <c r="AZ102" s="160"/>
      <c r="BA102" s="145"/>
      <c r="BB102" s="152"/>
      <c r="BC102" s="153"/>
      <c r="BD102" s="160"/>
      <c r="BE102" s="93"/>
      <c r="BF102" s="152"/>
      <c r="BG102" s="153"/>
      <c r="BH102" s="160"/>
      <c r="BI102" s="145"/>
      <c r="BJ102" s="152"/>
      <c r="BK102" s="153"/>
      <c r="BL102" s="160"/>
      <c r="BM102" s="93"/>
      <c r="BN102" s="152"/>
      <c r="BO102" s="153"/>
      <c r="BP102" s="160"/>
      <c r="BQ102" s="243"/>
      <c r="BR102" s="145"/>
      <c r="BS102" s="192"/>
    </row>
    <row r="103" spans="1:72" s="150" customFormat="1" ht="30" customHeight="1">
      <c r="A103" s="170"/>
      <c r="D103" s="308"/>
      <c r="E103" s="145"/>
      <c r="F103" s="171"/>
      <c r="G103" s="153"/>
      <c r="H103" s="269"/>
      <c r="I103" s="242"/>
      <c r="J103" s="171"/>
      <c r="K103" s="153"/>
      <c r="L103" s="269"/>
      <c r="M103" s="242"/>
      <c r="N103" s="171"/>
      <c r="O103" s="153"/>
      <c r="P103" s="160"/>
      <c r="Q103" s="93"/>
      <c r="R103" s="171"/>
      <c r="S103" s="153"/>
      <c r="T103" s="160"/>
      <c r="U103" s="119"/>
      <c r="V103" s="172"/>
      <c r="W103" s="153"/>
      <c r="X103" s="160"/>
      <c r="Y103" s="93"/>
      <c r="Z103" s="172"/>
      <c r="AA103" s="153"/>
      <c r="AB103" s="160"/>
      <c r="AC103" s="119"/>
      <c r="AD103" s="171"/>
      <c r="AE103" s="153"/>
      <c r="AF103" s="160"/>
      <c r="AG103" s="93"/>
      <c r="AH103" s="171"/>
      <c r="AI103" s="153"/>
      <c r="AJ103" s="160"/>
      <c r="AK103" s="145"/>
      <c r="AL103" s="171"/>
      <c r="AM103" s="153"/>
      <c r="AN103" s="160"/>
      <c r="AO103" s="93"/>
      <c r="AP103" s="171"/>
      <c r="AQ103" s="153"/>
      <c r="AR103" s="160"/>
      <c r="AS103" s="145"/>
      <c r="AT103" s="171"/>
      <c r="AU103" s="153"/>
      <c r="AV103" s="160"/>
      <c r="AW103" s="93"/>
      <c r="AX103" s="171"/>
      <c r="AY103" s="153"/>
      <c r="AZ103" s="160"/>
      <c r="BA103" s="145"/>
      <c r="BB103" s="171"/>
      <c r="BC103" s="153"/>
      <c r="BD103" s="160"/>
      <c r="BE103" s="93"/>
      <c r="BF103" s="171"/>
      <c r="BG103" s="153"/>
      <c r="BH103" s="160"/>
      <c r="BI103" s="145"/>
      <c r="BJ103" s="171"/>
      <c r="BK103" s="153"/>
      <c r="BL103" s="160"/>
      <c r="BM103" s="93"/>
      <c r="BN103" s="171"/>
      <c r="BO103" s="153"/>
      <c r="BP103" s="160"/>
      <c r="BQ103" s="243"/>
      <c r="BR103" s="145"/>
      <c r="BS103" s="192"/>
    </row>
    <row r="104" spans="1:72" s="150" customFormat="1" ht="30" customHeight="1">
      <c r="A104" s="170"/>
      <c r="D104" s="159"/>
      <c r="E104" s="145"/>
      <c r="F104" s="171"/>
      <c r="G104" s="153"/>
      <c r="H104" s="269"/>
      <c r="I104" s="242"/>
      <c r="J104" s="171"/>
      <c r="K104" s="153"/>
      <c r="L104" s="269"/>
      <c r="M104" s="242"/>
      <c r="N104" s="171"/>
      <c r="O104" s="153"/>
      <c r="P104" s="160"/>
      <c r="Q104" s="93"/>
      <c r="R104" s="171"/>
      <c r="S104" s="153"/>
      <c r="T104" s="160"/>
      <c r="U104" s="119"/>
      <c r="V104" s="172"/>
      <c r="W104" s="153"/>
      <c r="X104" s="160"/>
      <c r="Y104" s="93"/>
      <c r="Z104" s="172"/>
      <c r="AA104" s="153"/>
      <c r="AB104" s="160"/>
      <c r="AC104" s="119"/>
      <c r="AD104" s="171"/>
      <c r="AE104" s="153"/>
      <c r="AF104" s="160"/>
      <c r="AG104" s="93"/>
      <c r="AH104" s="171"/>
      <c r="AI104" s="153"/>
      <c r="AJ104" s="160"/>
      <c r="AK104" s="145"/>
      <c r="AL104" s="171"/>
      <c r="AM104" s="153"/>
      <c r="AN104" s="160"/>
      <c r="AO104" s="93"/>
      <c r="AP104" s="171"/>
      <c r="AQ104" s="153"/>
      <c r="AR104" s="160"/>
      <c r="AS104" s="145"/>
      <c r="AT104" s="171"/>
      <c r="AU104" s="153"/>
      <c r="AV104" s="160"/>
      <c r="AW104" s="93"/>
      <c r="AX104" s="171"/>
      <c r="AY104" s="153"/>
      <c r="AZ104" s="160"/>
      <c r="BA104" s="145"/>
      <c r="BB104" s="171"/>
      <c r="BC104" s="153"/>
      <c r="BD104" s="160"/>
      <c r="BE104" s="93"/>
      <c r="BF104" s="171"/>
      <c r="BG104" s="153"/>
      <c r="BH104" s="160"/>
      <c r="BI104" s="145"/>
      <c r="BJ104" s="171"/>
      <c r="BK104" s="153"/>
      <c r="BL104" s="160"/>
      <c r="BM104" s="93"/>
      <c r="BN104" s="171"/>
      <c r="BO104" s="153"/>
      <c r="BP104" s="160"/>
      <c r="BQ104" s="243"/>
      <c r="BR104" s="145"/>
      <c r="BS104" s="192"/>
    </row>
    <row r="105" spans="1:72" s="150" customFormat="1" ht="30" customHeight="1">
      <c r="A105" s="170"/>
      <c r="D105" s="159"/>
      <c r="E105" s="145"/>
      <c r="F105" s="171"/>
      <c r="G105" s="153"/>
      <c r="H105" s="269"/>
      <c r="I105" s="242"/>
      <c r="J105" s="171"/>
      <c r="K105" s="153"/>
      <c r="L105" s="269"/>
      <c r="M105" s="242"/>
      <c r="N105" s="171"/>
      <c r="O105" s="153"/>
      <c r="P105" s="160"/>
      <c r="Q105" s="93"/>
      <c r="R105" s="171"/>
      <c r="S105" s="153"/>
      <c r="T105" s="160"/>
      <c r="U105" s="119"/>
      <c r="V105" s="172"/>
      <c r="W105" s="153"/>
      <c r="X105" s="160"/>
      <c r="Y105" s="93"/>
      <c r="Z105" s="172"/>
      <c r="AA105" s="153"/>
      <c r="AB105" s="160"/>
      <c r="AC105" s="119"/>
      <c r="AD105" s="171"/>
      <c r="AE105" s="153"/>
      <c r="AF105" s="160"/>
      <c r="AG105" s="93"/>
      <c r="AH105" s="171"/>
      <c r="AI105" s="153"/>
      <c r="AJ105" s="160"/>
      <c r="AK105" s="145"/>
      <c r="AL105" s="171"/>
      <c r="AM105" s="153"/>
      <c r="AN105" s="160"/>
      <c r="AO105" s="93"/>
      <c r="AP105" s="171"/>
      <c r="AQ105" s="153"/>
      <c r="AR105" s="160"/>
      <c r="AS105" s="145"/>
      <c r="AT105" s="171"/>
      <c r="AU105" s="153"/>
      <c r="AV105" s="160"/>
      <c r="AW105" s="93"/>
      <c r="AX105" s="171"/>
      <c r="AY105" s="153"/>
      <c r="AZ105" s="160"/>
      <c r="BA105" s="145"/>
      <c r="BB105" s="171"/>
      <c r="BC105" s="153"/>
      <c r="BD105" s="160"/>
      <c r="BE105" s="93"/>
      <c r="BF105" s="171"/>
      <c r="BG105" s="153"/>
      <c r="BH105" s="160"/>
      <c r="BI105" s="145"/>
      <c r="BJ105" s="171"/>
      <c r="BK105" s="153"/>
      <c r="BL105" s="160"/>
      <c r="BM105" s="93"/>
      <c r="BN105" s="171"/>
      <c r="BO105" s="153"/>
      <c r="BP105" s="160"/>
      <c r="BQ105" s="243"/>
      <c r="BR105" s="145"/>
      <c r="BS105" s="192"/>
    </row>
    <row r="106" spans="1:72" s="150" customFormat="1" ht="30" customHeight="1">
      <c r="A106" s="170"/>
      <c r="D106" s="159"/>
      <c r="E106" s="145"/>
      <c r="F106" s="171"/>
      <c r="G106" s="153"/>
      <c r="H106" s="269"/>
      <c r="I106" s="242"/>
      <c r="J106" s="171"/>
      <c r="K106" s="153"/>
      <c r="L106" s="269"/>
      <c r="M106" s="242"/>
      <c r="N106" s="171"/>
      <c r="O106" s="153"/>
      <c r="P106" s="160"/>
      <c r="Q106" s="93"/>
      <c r="R106" s="171"/>
      <c r="S106" s="153"/>
      <c r="T106" s="160"/>
      <c r="U106" s="119"/>
      <c r="V106" s="172"/>
      <c r="W106" s="153"/>
      <c r="X106" s="160"/>
      <c r="Y106" s="93"/>
      <c r="Z106" s="172"/>
      <c r="AA106" s="153"/>
      <c r="AB106" s="160"/>
      <c r="AC106" s="119"/>
      <c r="AD106" s="171"/>
      <c r="AE106" s="153"/>
      <c r="AF106" s="160"/>
      <c r="AG106" s="93"/>
      <c r="AH106" s="171"/>
      <c r="AI106" s="153"/>
      <c r="AJ106" s="160"/>
      <c r="AK106" s="145"/>
      <c r="AL106" s="171"/>
      <c r="AM106" s="153"/>
      <c r="AN106" s="160"/>
      <c r="AO106" s="93"/>
      <c r="AP106" s="171"/>
      <c r="AQ106" s="153"/>
      <c r="AR106" s="160"/>
      <c r="AS106" s="145"/>
      <c r="AT106" s="171"/>
      <c r="AU106" s="153"/>
      <c r="AV106" s="160"/>
      <c r="AW106" s="93"/>
      <c r="AX106" s="171"/>
      <c r="AY106" s="153"/>
      <c r="AZ106" s="160"/>
      <c r="BA106" s="145"/>
      <c r="BB106" s="171"/>
      <c r="BC106" s="153"/>
      <c r="BD106" s="160"/>
      <c r="BE106" s="93"/>
      <c r="BF106" s="171"/>
      <c r="BG106" s="153"/>
      <c r="BH106" s="160"/>
      <c r="BI106" s="145"/>
      <c r="BJ106" s="171"/>
      <c r="BK106" s="153"/>
      <c r="BL106" s="160"/>
      <c r="BM106" s="93"/>
      <c r="BN106" s="171"/>
      <c r="BO106" s="153"/>
      <c r="BP106" s="160"/>
      <c r="BQ106" s="243"/>
      <c r="BR106" s="145"/>
      <c r="BS106" s="192"/>
    </row>
    <row r="107" spans="1:72" s="150" customFormat="1" ht="30" customHeight="1">
      <c r="A107" s="170"/>
      <c r="D107" s="159"/>
      <c r="E107" s="145"/>
      <c r="F107" s="171"/>
      <c r="G107" s="153"/>
      <c r="H107" s="269"/>
      <c r="I107" s="242"/>
      <c r="J107" s="171"/>
      <c r="K107" s="153"/>
      <c r="L107" s="269"/>
      <c r="M107" s="242"/>
      <c r="N107" s="171"/>
      <c r="O107" s="153"/>
      <c r="P107" s="160"/>
      <c r="Q107" s="93"/>
      <c r="R107" s="171"/>
      <c r="S107" s="153"/>
      <c r="T107" s="160"/>
      <c r="U107" s="119"/>
      <c r="V107" s="172"/>
      <c r="W107" s="153"/>
      <c r="X107" s="160"/>
      <c r="Y107" s="93"/>
      <c r="Z107" s="172"/>
      <c r="AA107" s="153"/>
      <c r="AB107" s="160"/>
      <c r="AC107" s="119"/>
      <c r="AD107" s="171"/>
      <c r="AE107" s="153"/>
      <c r="AF107" s="160"/>
      <c r="AG107" s="93"/>
      <c r="AH107" s="171"/>
      <c r="AI107" s="153"/>
      <c r="AJ107" s="160"/>
      <c r="AK107" s="145"/>
      <c r="AL107" s="171"/>
      <c r="AM107" s="153"/>
      <c r="AN107" s="160"/>
      <c r="AO107" s="93"/>
      <c r="AP107" s="171"/>
      <c r="AQ107" s="153"/>
      <c r="AR107" s="160"/>
      <c r="AS107" s="145"/>
      <c r="AT107" s="171"/>
      <c r="AU107" s="153"/>
      <c r="AV107" s="160"/>
      <c r="AW107" s="93"/>
      <c r="AX107" s="171"/>
      <c r="AY107" s="153"/>
      <c r="AZ107" s="160"/>
      <c r="BA107" s="145"/>
      <c r="BB107" s="171"/>
      <c r="BC107" s="153"/>
      <c r="BD107" s="160"/>
      <c r="BE107" s="93"/>
      <c r="BF107" s="171"/>
      <c r="BG107" s="153"/>
      <c r="BH107" s="160"/>
      <c r="BI107" s="145"/>
      <c r="BJ107" s="171"/>
      <c r="BK107" s="153"/>
      <c r="BL107" s="160"/>
      <c r="BM107" s="93"/>
      <c r="BN107" s="171"/>
      <c r="BO107" s="153"/>
      <c r="BP107" s="160"/>
      <c r="BQ107" s="243"/>
      <c r="BR107" s="145"/>
      <c r="BS107" s="192"/>
    </row>
    <row r="108" spans="1:72" s="150" customFormat="1" ht="30" customHeight="1">
      <c r="A108" s="170"/>
      <c r="D108" s="159"/>
      <c r="E108" s="145"/>
      <c r="F108" s="171"/>
      <c r="G108" s="153"/>
      <c r="H108" s="269"/>
      <c r="I108" s="242"/>
      <c r="J108" s="171"/>
      <c r="K108" s="153"/>
      <c r="L108" s="269"/>
      <c r="M108" s="242"/>
      <c r="N108" s="171"/>
      <c r="O108" s="153"/>
      <c r="P108" s="160"/>
      <c r="Q108" s="93"/>
      <c r="R108" s="171"/>
      <c r="S108" s="153"/>
      <c r="T108" s="160"/>
      <c r="U108" s="119"/>
      <c r="V108" s="172"/>
      <c r="W108" s="153"/>
      <c r="X108" s="160"/>
      <c r="Y108" s="93"/>
      <c r="Z108" s="172"/>
      <c r="AA108" s="153"/>
      <c r="AB108" s="160"/>
      <c r="AC108" s="119"/>
      <c r="AD108" s="171"/>
      <c r="AE108" s="153"/>
      <c r="AF108" s="160"/>
      <c r="AG108" s="93"/>
      <c r="AH108" s="171"/>
      <c r="AI108" s="153"/>
      <c r="AJ108" s="160"/>
      <c r="AK108" s="145"/>
      <c r="AL108" s="171"/>
      <c r="AM108" s="153"/>
      <c r="AN108" s="160"/>
      <c r="AO108" s="93"/>
      <c r="AP108" s="171"/>
      <c r="AQ108" s="153"/>
      <c r="AR108" s="160"/>
      <c r="AS108" s="145"/>
      <c r="AT108" s="171"/>
      <c r="AU108" s="153"/>
      <c r="AV108" s="160"/>
      <c r="AW108" s="93"/>
      <c r="AX108" s="171"/>
      <c r="AY108" s="153"/>
      <c r="AZ108" s="160"/>
      <c r="BA108" s="145"/>
      <c r="BB108" s="171"/>
      <c r="BC108" s="153"/>
      <c r="BD108" s="160"/>
      <c r="BE108" s="93"/>
      <c r="BF108" s="171"/>
      <c r="BG108" s="153"/>
      <c r="BH108" s="160"/>
      <c r="BI108" s="145"/>
      <c r="BJ108" s="171"/>
      <c r="BK108" s="153"/>
      <c r="BL108" s="160"/>
      <c r="BM108" s="93"/>
      <c r="BN108" s="171"/>
      <c r="BO108" s="153"/>
      <c r="BP108" s="160"/>
      <c r="BQ108" s="243"/>
      <c r="BR108" s="145"/>
      <c r="BS108" s="192"/>
    </row>
    <row r="109" spans="1:72" s="150" customFormat="1" ht="30" customHeight="1">
      <c r="D109" s="159"/>
      <c r="E109" s="145"/>
      <c r="F109" s="152"/>
      <c r="G109" s="153"/>
      <c r="H109" s="160"/>
      <c r="I109" s="242"/>
      <c r="J109" s="152"/>
      <c r="K109" s="153"/>
      <c r="L109" s="160"/>
      <c r="M109" s="242"/>
      <c r="N109" s="152"/>
      <c r="O109" s="153"/>
      <c r="P109" s="160"/>
      <c r="Q109" s="93"/>
      <c r="R109" s="152"/>
      <c r="S109" s="153"/>
      <c r="T109" s="160"/>
      <c r="U109" s="130"/>
      <c r="V109" s="155"/>
      <c r="W109" s="153"/>
      <c r="X109" s="160"/>
      <c r="Y109" s="93"/>
      <c r="Z109" s="155"/>
      <c r="AA109" s="153"/>
      <c r="AB109" s="160"/>
      <c r="AC109" s="130"/>
      <c r="AD109" s="152"/>
      <c r="AE109" s="153"/>
      <c r="AF109" s="160"/>
      <c r="AG109" s="93"/>
      <c r="AH109" s="152"/>
      <c r="AI109" s="153"/>
      <c r="AJ109" s="160"/>
      <c r="AK109" s="145"/>
      <c r="AL109" s="152"/>
      <c r="AM109" s="153"/>
      <c r="AN109" s="160"/>
      <c r="AO109" s="93"/>
      <c r="AP109" s="152"/>
      <c r="AQ109" s="153"/>
      <c r="AR109" s="160"/>
      <c r="AS109" s="145"/>
      <c r="AT109" s="152"/>
      <c r="AU109" s="153"/>
      <c r="AV109" s="160"/>
      <c r="AW109" s="93"/>
      <c r="AX109" s="152"/>
      <c r="AY109" s="153"/>
      <c r="AZ109" s="160"/>
      <c r="BA109" s="145"/>
      <c r="BB109" s="152"/>
      <c r="BC109" s="153"/>
      <c r="BD109" s="160"/>
      <c r="BE109" s="93"/>
      <c r="BF109" s="152"/>
      <c r="BG109" s="153"/>
      <c r="BH109" s="160"/>
      <c r="BI109" s="145"/>
      <c r="BJ109" s="152"/>
      <c r="BK109" s="153"/>
      <c r="BL109" s="160"/>
      <c r="BM109" s="93"/>
      <c r="BN109" s="152"/>
      <c r="BO109" s="153"/>
      <c r="BP109" s="160"/>
      <c r="BQ109" s="243"/>
      <c r="BR109" s="145"/>
      <c r="BS109" s="192"/>
    </row>
    <row r="110" spans="1:72" s="150" customFormat="1" ht="30" customHeight="1">
      <c r="D110" s="159"/>
      <c r="E110" s="145"/>
      <c r="F110" s="171"/>
      <c r="G110" s="153"/>
      <c r="H110" s="160"/>
      <c r="I110" s="242"/>
      <c r="J110" s="171"/>
      <c r="K110" s="153"/>
      <c r="L110" s="160"/>
      <c r="M110" s="242"/>
      <c r="N110" s="171"/>
      <c r="O110" s="153"/>
      <c r="P110" s="160"/>
      <c r="Q110" s="93"/>
      <c r="R110" s="171"/>
      <c r="S110" s="153"/>
      <c r="T110" s="160"/>
      <c r="U110" s="119"/>
      <c r="V110" s="172"/>
      <c r="W110" s="153"/>
      <c r="X110" s="160"/>
      <c r="Y110" s="93"/>
      <c r="Z110" s="172"/>
      <c r="AA110" s="153"/>
      <c r="AB110" s="160"/>
      <c r="AC110" s="119"/>
      <c r="AD110" s="171"/>
      <c r="AE110" s="153"/>
      <c r="AF110" s="160"/>
      <c r="AG110" s="93"/>
      <c r="AH110" s="171"/>
      <c r="AI110" s="153"/>
      <c r="AJ110" s="160"/>
      <c r="AK110" s="145"/>
      <c r="AL110" s="171"/>
      <c r="AM110" s="153"/>
      <c r="AN110" s="160"/>
      <c r="AO110" s="93"/>
      <c r="AP110" s="171"/>
      <c r="AQ110" s="153"/>
      <c r="AR110" s="160"/>
      <c r="AS110" s="145"/>
      <c r="AT110" s="171"/>
      <c r="AU110" s="153"/>
      <c r="AV110" s="160"/>
      <c r="AW110" s="93"/>
      <c r="AX110" s="171"/>
      <c r="AY110" s="153"/>
      <c r="AZ110" s="160"/>
      <c r="BA110" s="145"/>
      <c r="BB110" s="171"/>
      <c r="BC110" s="153"/>
      <c r="BD110" s="160"/>
      <c r="BE110" s="93"/>
      <c r="BF110" s="171"/>
      <c r="BG110" s="153"/>
      <c r="BH110" s="160"/>
      <c r="BI110" s="145"/>
      <c r="BJ110" s="171"/>
      <c r="BK110" s="153"/>
      <c r="BL110" s="160"/>
      <c r="BM110" s="93"/>
      <c r="BN110" s="171"/>
      <c r="BO110" s="153"/>
      <c r="BP110" s="160"/>
      <c r="BQ110" s="243"/>
      <c r="BR110" s="145"/>
      <c r="BS110" s="192"/>
    </row>
    <row r="111" spans="1:72" s="150" customFormat="1" ht="30" customHeight="1">
      <c r="D111" s="159"/>
      <c r="E111" s="145"/>
      <c r="F111" s="171"/>
      <c r="G111" s="153"/>
      <c r="H111" s="160"/>
      <c r="I111" s="242"/>
      <c r="J111" s="171"/>
      <c r="K111" s="153"/>
      <c r="L111" s="160"/>
      <c r="M111" s="242"/>
      <c r="N111" s="171"/>
      <c r="O111" s="153"/>
      <c r="P111" s="160"/>
      <c r="Q111" s="93"/>
      <c r="R111" s="171"/>
      <c r="S111" s="153"/>
      <c r="T111" s="160"/>
      <c r="U111" s="119"/>
      <c r="V111" s="172"/>
      <c r="W111" s="153"/>
      <c r="X111" s="160"/>
      <c r="Y111" s="93"/>
      <c r="Z111" s="172"/>
      <c r="AA111" s="153"/>
      <c r="AB111" s="160"/>
      <c r="AC111" s="119"/>
      <c r="AD111" s="171"/>
      <c r="AE111" s="153"/>
      <c r="AF111" s="160"/>
      <c r="AG111" s="93"/>
      <c r="AH111" s="171"/>
      <c r="AI111" s="153"/>
      <c r="AJ111" s="160"/>
      <c r="AK111" s="145"/>
      <c r="AL111" s="171"/>
      <c r="AM111" s="153"/>
      <c r="AN111" s="160"/>
      <c r="AO111" s="93"/>
      <c r="AP111" s="171"/>
      <c r="AQ111" s="153"/>
      <c r="AR111" s="160"/>
      <c r="AS111" s="145"/>
      <c r="AT111" s="171"/>
      <c r="AU111" s="153"/>
      <c r="AV111" s="160"/>
      <c r="AW111" s="93"/>
      <c r="AX111" s="171"/>
      <c r="AY111" s="153"/>
      <c r="AZ111" s="160"/>
      <c r="BA111" s="145"/>
      <c r="BB111" s="171"/>
      <c r="BC111" s="153"/>
      <c r="BD111" s="160"/>
      <c r="BE111" s="93"/>
      <c r="BF111" s="171"/>
      <c r="BG111" s="153"/>
      <c r="BH111" s="160"/>
      <c r="BI111" s="145"/>
      <c r="BJ111" s="171"/>
      <c r="BK111" s="153"/>
      <c r="BL111" s="160"/>
      <c r="BM111" s="93"/>
      <c r="BN111" s="171"/>
      <c r="BO111" s="153"/>
      <c r="BP111" s="160"/>
      <c r="BQ111" s="243"/>
      <c r="BR111" s="145"/>
      <c r="BS111" s="192"/>
    </row>
    <row r="112" spans="1:72" s="150" customFormat="1" ht="30" customHeight="1">
      <c r="D112" s="159"/>
      <c r="E112" s="145"/>
      <c r="F112" s="171"/>
      <c r="G112" s="153"/>
      <c r="H112" s="269"/>
      <c r="I112" s="242"/>
      <c r="J112" s="171"/>
      <c r="K112" s="153"/>
      <c r="L112" s="269"/>
      <c r="M112" s="242"/>
      <c r="N112" s="171"/>
      <c r="O112" s="153"/>
      <c r="P112" s="160"/>
      <c r="Q112" s="93"/>
      <c r="R112" s="171"/>
      <c r="S112" s="153"/>
      <c r="T112" s="160"/>
      <c r="U112" s="119"/>
      <c r="V112" s="172"/>
      <c r="W112" s="153"/>
      <c r="X112" s="160"/>
      <c r="Y112" s="93"/>
      <c r="Z112" s="172"/>
      <c r="AA112" s="153"/>
      <c r="AB112" s="160"/>
      <c r="AC112" s="119"/>
      <c r="AD112" s="171"/>
      <c r="AE112" s="153"/>
      <c r="AF112" s="160"/>
      <c r="AG112" s="93"/>
      <c r="AH112" s="171"/>
      <c r="AI112" s="153"/>
      <c r="AJ112" s="160"/>
      <c r="AK112" s="145"/>
      <c r="AL112" s="171"/>
      <c r="AM112" s="153"/>
      <c r="AN112" s="160"/>
      <c r="AO112" s="93"/>
      <c r="AP112" s="171"/>
      <c r="AQ112" s="153"/>
      <c r="AR112" s="160"/>
      <c r="AS112" s="145"/>
      <c r="AT112" s="171"/>
      <c r="AU112" s="153"/>
      <c r="AV112" s="160"/>
      <c r="AW112" s="93"/>
      <c r="AX112" s="171"/>
      <c r="AY112" s="153"/>
      <c r="AZ112" s="160"/>
      <c r="BA112" s="145"/>
      <c r="BB112" s="171"/>
      <c r="BC112" s="153"/>
      <c r="BD112" s="160"/>
      <c r="BE112" s="93"/>
      <c r="BF112" s="171"/>
      <c r="BG112" s="153"/>
      <c r="BH112" s="160"/>
      <c r="BI112" s="145"/>
      <c r="BJ112" s="171"/>
      <c r="BK112" s="153"/>
      <c r="BL112" s="160"/>
      <c r="BM112" s="93"/>
      <c r="BN112" s="171"/>
      <c r="BO112" s="153"/>
      <c r="BP112" s="160"/>
      <c r="BQ112" s="243"/>
      <c r="BR112" s="145"/>
      <c r="BS112" s="192"/>
    </row>
    <row r="113" spans="1:256" s="150" customFormat="1" ht="30" customHeight="1">
      <c r="D113" s="159"/>
      <c r="E113" s="145"/>
      <c r="F113" s="171"/>
      <c r="G113" s="153"/>
      <c r="H113" s="269"/>
      <c r="I113" s="242"/>
      <c r="J113" s="171"/>
      <c r="K113" s="153"/>
      <c r="L113" s="269"/>
      <c r="M113" s="242"/>
      <c r="N113" s="171"/>
      <c r="O113" s="153"/>
      <c r="P113" s="160"/>
      <c r="Q113" s="93"/>
      <c r="R113" s="171"/>
      <c r="S113" s="153"/>
      <c r="T113" s="160"/>
      <c r="U113" s="119"/>
      <c r="V113" s="172"/>
      <c r="W113" s="153"/>
      <c r="X113" s="160"/>
      <c r="Y113" s="93"/>
      <c r="Z113" s="172"/>
      <c r="AA113" s="153"/>
      <c r="AB113" s="160"/>
      <c r="AC113" s="119"/>
      <c r="AD113" s="171"/>
      <c r="AE113" s="153"/>
      <c r="AF113" s="160"/>
      <c r="AG113" s="93"/>
      <c r="AH113" s="171"/>
      <c r="AI113" s="153"/>
      <c r="AJ113" s="160"/>
      <c r="AK113" s="145"/>
      <c r="AL113" s="171"/>
      <c r="AM113" s="153"/>
      <c r="AN113" s="160"/>
      <c r="AO113" s="93"/>
      <c r="AP113" s="171"/>
      <c r="AQ113" s="153"/>
      <c r="AR113" s="160"/>
      <c r="AS113" s="145"/>
      <c r="AT113" s="171"/>
      <c r="AU113" s="153"/>
      <c r="AV113" s="160"/>
      <c r="AW113" s="93"/>
      <c r="AX113" s="171"/>
      <c r="AY113" s="153"/>
      <c r="AZ113" s="160"/>
      <c r="BA113" s="145"/>
      <c r="BB113" s="171"/>
      <c r="BC113" s="153"/>
      <c r="BD113" s="160"/>
      <c r="BE113" s="93"/>
      <c r="BF113" s="171"/>
      <c r="BG113" s="153"/>
      <c r="BH113" s="160"/>
      <c r="BI113" s="145"/>
      <c r="BJ113" s="171"/>
      <c r="BK113" s="153"/>
      <c r="BL113" s="160"/>
      <c r="BM113" s="93"/>
      <c r="BN113" s="171"/>
      <c r="BO113" s="153"/>
      <c r="BP113" s="160"/>
      <c r="BQ113" s="243"/>
      <c r="BR113" s="145"/>
      <c r="BS113" s="192"/>
    </row>
    <row r="114" spans="1:256" s="150" customFormat="1" ht="30" customHeight="1">
      <c r="D114" s="159"/>
      <c r="E114" s="145"/>
      <c r="F114" s="171"/>
      <c r="G114" s="153"/>
      <c r="H114" s="160"/>
      <c r="I114" s="242"/>
      <c r="J114" s="171"/>
      <c r="K114" s="153"/>
      <c r="L114" s="160"/>
      <c r="M114" s="242"/>
      <c r="N114" s="171"/>
      <c r="O114" s="153"/>
      <c r="P114" s="160"/>
      <c r="Q114" s="93"/>
      <c r="R114" s="171"/>
      <c r="S114" s="153"/>
      <c r="T114" s="160"/>
      <c r="U114" s="119"/>
      <c r="V114" s="172"/>
      <c r="W114" s="153"/>
      <c r="X114" s="160"/>
      <c r="Y114" s="93"/>
      <c r="Z114" s="172"/>
      <c r="AA114" s="153"/>
      <c r="AB114" s="160"/>
      <c r="AC114" s="119"/>
      <c r="AD114" s="171"/>
      <c r="AE114" s="153"/>
      <c r="AF114" s="160"/>
      <c r="AG114" s="93"/>
      <c r="AH114" s="171"/>
      <c r="AI114" s="153"/>
      <c r="AJ114" s="160"/>
      <c r="AK114" s="145"/>
      <c r="AL114" s="171"/>
      <c r="AM114" s="153"/>
      <c r="AN114" s="160"/>
      <c r="AO114" s="93"/>
      <c r="AP114" s="171"/>
      <c r="AQ114" s="153"/>
      <c r="AR114" s="160"/>
      <c r="AS114" s="145"/>
      <c r="AT114" s="171"/>
      <c r="AU114" s="153"/>
      <c r="AV114" s="160"/>
      <c r="AW114" s="93"/>
      <c r="AX114" s="171"/>
      <c r="AY114" s="153"/>
      <c r="AZ114" s="160"/>
      <c r="BA114" s="145"/>
      <c r="BB114" s="171"/>
      <c r="BC114" s="153"/>
      <c r="BD114" s="160"/>
      <c r="BE114" s="93"/>
      <c r="BF114" s="171"/>
      <c r="BG114" s="153"/>
      <c r="BH114" s="160"/>
      <c r="BI114" s="145"/>
      <c r="BJ114" s="171"/>
      <c r="BK114" s="153"/>
      <c r="BL114" s="160"/>
      <c r="BM114" s="93"/>
      <c r="BN114" s="171"/>
      <c r="BO114" s="153"/>
      <c r="BP114" s="160"/>
      <c r="BQ114" s="243"/>
      <c r="BR114" s="145"/>
      <c r="BS114" s="192"/>
    </row>
    <row r="115" spans="1:256" s="150" customFormat="1" ht="30" customHeight="1">
      <c r="D115" s="159"/>
      <c r="E115" s="145"/>
      <c r="F115" s="171"/>
      <c r="G115" s="153"/>
      <c r="H115" s="160"/>
      <c r="I115" s="242"/>
      <c r="J115" s="171"/>
      <c r="K115" s="153"/>
      <c r="L115" s="160"/>
      <c r="M115" s="242"/>
      <c r="N115" s="171"/>
      <c r="O115" s="153"/>
      <c r="P115" s="160"/>
      <c r="Q115" s="93"/>
      <c r="R115" s="171"/>
      <c r="S115" s="153"/>
      <c r="T115" s="160"/>
      <c r="U115" s="119"/>
      <c r="V115" s="172"/>
      <c r="W115" s="153"/>
      <c r="X115" s="160"/>
      <c r="Y115" s="93"/>
      <c r="Z115" s="172"/>
      <c r="AA115" s="153"/>
      <c r="AB115" s="160"/>
      <c r="AC115" s="119"/>
      <c r="AD115" s="171"/>
      <c r="AE115" s="153"/>
      <c r="AF115" s="160"/>
      <c r="AG115" s="93"/>
      <c r="AH115" s="171"/>
      <c r="AI115" s="153"/>
      <c r="AJ115" s="160"/>
      <c r="AK115" s="145"/>
      <c r="AL115" s="171"/>
      <c r="AM115" s="153"/>
      <c r="AN115" s="160"/>
      <c r="AO115" s="93"/>
      <c r="AP115" s="171"/>
      <c r="AQ115" s="153"/>
      <c r="AR115" s="160"/>
      <c r="AS115" s="145"/>
      <c r="AT115" s="171"/>
      <c r="AU115" s="153"/>
      <c r="AV115" s="160"/>
      <c r="AW115" s="93"/>
      <c r="AX115" s="171"/>
      <c r="AY115" s="153"/>
      <c r="AZ115" s="160"/>
      <c r="BA115" s="145"/>
      <c r="BB115" s="171"/>
      <c r="BC115" s="153"/>
      <c r="BD115" s="160"/>
      <c r="BE115" s="93"/>
      <c r="BF115" s="171"/>
      <c r="BG115" s="153"/>
      <c r="BH115" s="160"/>
      <c r="BI115" s="145"/>
      <c r="BJ115" s="171"/>
      <c r="BK115" s="153"/>
      <c r="BL115" s="160"/>
      <c r="BM115" s="93"/>
      <c r="BN115" s="171"/>
      <c r="BO115" s="153"/>
      <c r="BP115" s="160"/>
      <c r="BQ115" s="243"/>
      <c r="BR115" s="145"/>
      <c r="BS115" s="192"/>
    </row>
    <row r="116" spans="1:256" s="150" customFormat="1" ht="30" customHeight="1">
      <c r="D116" s="159"/>
      <c r="E116" s="145"/>
      <c r="F116" s="171"/>
      <c r="G116" s="153"/>
      <c r="H116" s="269"/>
      <c r="I116" s="242"/>
      <c r="J116" s="171"/>
      <c r="K116" s="153"/>
      <c r="L116" s="269"/>
      <c r="M116" s="242"/>
      <c r="N116" s="171"/>
      <c r="O116" s="153"/>
      <c r="P116" s="160"/>
      <c r="Q116" s="93"/>
      <c r="R116" s="171"/>
      <c r="S116" s="153"/>
      <c r="T116" s="160"/>
      <c r="U116" s="119"/>
      <c r="V116" s="172"/>
      <c r="W116" s="153"/>
      <c r="X116" s="160"/>
      <c r="Y116" s="93"/>
      <c r="Z116" s="172"/>
      <c r="AA116" s="153"/>
      <c r="AB116" s="160"/>
      <c r="AC116" s="119"/>
      <c r="AD116" s="171"/>
      <c r="AE116" s="153"/>
      <c r="AF116" s="160"/>
      <c r="AG116" s="93"/>
      <c r="AH116" s="171"/>
      <c r="AI116" s="153"/>
      <c r="AJ116" s="160"/>
      <c r="AK116" s="145"/>
      <c r="AL116" s="171"/>
      <c r="AM116" s="153"/>
      <c r="AN116" s="160"/>
      <c r="AO116" s="93"/>
      <c r="AP116" s="171"/>
      <c r="AQ116" s="153"/>
      <c r="AR116" s="160"/>
      <c r="AS116" s="145"/>
      <c r="AT116" s="171"/>
      <c r="AU116" s="153"/>
      <c r="AV116" s="160"/>
      <c r="AW116" s="93"/>
      <c r="AX116" s="171"/>
      <c r="AY116" s="153"/>
      <c r="AZ116" s="160"/>
      <c r="BA116" s="145"/>
      <c r="BB116" s="171"/>
      <c r="BC116" s="153"/>
      <c r="BD116" s="160"/>
      <c r="BE116" s="93"/>
      <c r="BF116" s="171"/>
      <c r="BG116" s="153"/>
      <c r="BH116" s="160"/>
      <c r="BI116" s="145"/>
      <c r="BJ116" s="171"/>
      <c r="BK116" s="153"/>
      <c r="BL116" s="160"/>
      <c r="BM116" s="93"/>
      <c r="BN116" s="171"/>
      <c r="BO116" s="153"/>
      <c r="BP116" s="160"/>
      <c r="BQ116" s="243"/>
      <c r="BR116" s="145"/>
      <c r="BS116" s="192"/>
    </row>
    <row r="117" spans="1:256" s="150" customFormat="1" ht="30" customHeight="1">
      <c r="D117" s="159"/>
      <c r="E117" s="145"/>
      <c r="F117" s="171"/>
      <c r="G117" s="153"/>
      <c r="H117" s="160"/>
      <c r="I117" s="242"/>
      <c r="J117" s="171"/>
      <c r="K117" s="153"/>
      <c r="L117" s="160"/>
      <c r="M117" s="242"/>
      <c r="N117" s="171"/>
      <c r="O117" s="153"/>
      <c r="P117" s="160"/>
      <c r="Q117" s="93"/>
      <c r="R117" s="171"/>
      <c r="S117" s="153"/>
      <c r="T117" s="160"/>
      <c r="U117" s="119"/>
      <c r="V117" s="172"/>
      <c r="W117" s="153"/>
      <c r="X117" s="160"/>
      <c r="Y117" s="93"/>
      <c r="Z117" s="172"/>
      <c r="AA117" s="153"/>
      <c r="AB117" s="160"/>
      <c r="AC117" s="119"/>
      <c r="AD117" s="171"/>
      <c r="AE117" s="153"/>
      <c r="AF117" s="160"/>
      <c r="AG117" s="93"/>
      <c r="AH117" s="171"/>
      <c r="AI117" s="153"/>
      <c r="AJ117" s="160"/>
      <c r="AK117" s="145"/>
      <c r="AL117" s="171"/>
      <c r="AM117" s="153"/>
      <c r="AN117" s="160"/>
      <c r="AO117" s="93"/>
      <c r="AP117" s="171"/>
      <c r="AQ117" s="153"/>
      <c r="AR117" s="160"/>
      <c r="AS117" s="145"/>
      <c r="AT117" s="171"/>
      <c r="AU117" s="153"/>
      <c r="AV117" s="160"/>
      <c r="AW117" s="93"/>
      <c r="AX117" s="171"/>
      <c r="AY117" s="153"/>
      <c r="AZ117" s="160"/>
      <c r="BA117" s="145"/>
      <c r="BB117" s="171"/>
      <c r="BC117" s="153"/>
      <c r="BD117" s="160"/>
      <c r="BE117" s="93"/>
      <c r="BF117" s="171"/>
      <c r="BG117" s="153"/>
      <c r="BH117" s="160"/>
      <c r="BI117" s="145"/>
      <c r="BJ117" s="171"/>
      <c r="BK117" s="153"/>
      <c r="BL117" s="160"/>
      <c r="BM117" s="93"/>
      <c r="BN117" s="171"/>
      <c r="BO117" s="153"/>
      <c r="BP117" s="160"/>
      <c r="BQ117" s="243"/>
      <c r="BR117" s="145"/>
      <c r="BS117" s="192"/>
    </row>
    <row r="118" spans="1:256" s="150" customFormat="1" ht="30" customHeight="1">
      <c r="D118" s="159"/>
      <c r="E118" s="145"/>
      <c r="F118" s="171"/>
      <c r="G118" s="153"/>
      <c r="H118" s="160"/>
      <c r="I118" s="242"/>
      <c r="J118" s="171"/>
      <c r="K118" s="153"/>
      <c r="L118" s="160"/>
      <c r="M118" s="242"/>
      <c r="N118" s="171"/>
      <c r="O118" s="153"/>
      <c r="P118" s="160"/>
      <c r="Q118" s="93"/>
      <c r="R118" s="171"/>
      <c r="S118" s="153"/>
      <c r="T118" s="160"/>
      <c r="U118" s="119"/>
      <c r="V118" s="172"/>
      <c r="W118" s="153"/>
      <c r="X118" s="160"/>
      <c r="Y118" s="93"/>
      <c r="Z118" s="172"/>
      <c r="AA118" s="153"/>
      <c r="AB118" s="160"/>
      <c r="AC118" s="119"/>
      <c r="AD118" s="171"/>
      <c r="AE118" s="153"/>
      <c r="AF118" s="160"/>
      <c r="AG118" s="93"/>
      <c r="AH118" s="171"/>
      <c r="AI118" s="153"/>
      <c r="AJ118" s="160"/>
      <c r="AK118" s="145"/>
      <c r="AL118" s="171"/>
      <c r="AM118" s="153"/>
      <c r="AN118" s="160"/>
      <c r="AO118" s="93"/>
      <c r="AP118" s="171"/>
      <c r="AQ118" s="153"/>
      <c r="AR118" s="160"/>
      <c r="AS118" s="145"/>
      <c r="AT118" s="171"/>
      <c r="AU118" s="153"/>
      <c r="AV118" s="160"/>
      <c r="AW118" s="93"/>
      <c r="AX118" s="171"/>
      <c r="AY118" s="153"/>
      <c r="AZ118" s="160"/>
      <c r="BA118" s="145"/>
      <c r="BB118" s="171"/>
      <c r="BC118" s="153"/>
      <c r="BD118" s="160"/>
      <c r="BE118" s="93"/>
      <c r="BF118" s="171"/>
      <c r="BG118" s="153"/>
      <c r="BH118" s="160"/>
      <c r="BI118" s="145"/>
      <c r="BJ118" s="171"/>
      <c r="BK118" s="153"/>
      <c r="BL118" s="160"/>
      <c r="BM118" s="93"/>
      <c r="BN118" s="171"/>
      <c r="BO118" s="153"/>
      <c r="BP118" s="160"/>
      <c r="BQ118" s="243"/>
      <c r="BR118" s="145"/>
      <c r="BS118" s="192"/>
    </row>
    <row r="119" spans="1:256" s="150" customFormat="1" ht="30" customHeight="1">
      <c r="D119" s="159"/>
      <c r="E119" s="145"/>
      <c r="F119" s="152"/>
      <c r="G119" s="153"/>
      <c r="H119" s="160"/>
      <c r="I119" s="242"/>
      <c r="J119" s="152"/>
      <c r="K119" s="153"/>
      <c r="L119" s="160"/>
      <c r="M119" s="242"/>
      <c r="N119" s="152"/>
      <c r="O119" s="153"/>
      <c r="P119" s="160"/>
      <c r="Q119" s="93"/>
      <c r="R119" s="152"/>
      <c r="S119" s="153"/>
      <c r="T119" s="160"/>
      <c r="U119" s="130"/>
      <c r="V119" s="155"/>
      <c r="W119" s="153"/>
      <c r="X119" s="160"/>
      <c r="Y119" s="93"/>
      <c r="Z119" s="155"/>
      <c r="AA119" s="153"/>
      <c r="AB119" s="160"/>
      <c r="AC119" s="130"/>
      <c r="AD119" s="152"/>
      <c r="AE119" s="153"/>
      <c r="AF119" s="160"/>
      <c r="AG119" s="93"/>
      <c r="AH119" s="152"/>
      <c r="AI119" s="153"/>
      <c r="AJ119" s="160"/>
      <c r="AK119" s="145"/>
      <c r="AL119" s="152"/>
      <c r="AM119" s="153"/>
      <c r="AN119" s="160"/>
      <c r="AO119" s="93"/>
      <c r="AP119" s="152"/>
      <c r="AQ119" s="153"/>
      <c r="AR119" s="160"/>
      <c r="AS119" s="145"/>
      <c r="AT119" s="152"/>
      <c r="AU119" s="153"/>
      <c r="AV119" s="160"/>
      <c r="AW119" s="93"/>
      <c r="AX119" s="152"/>
      <c r="AY119" s="153"/>
      <c r="AZ119" s="160"/>
      <c r="BA119" s="145"/>
      <c r="BB119" s="152"/>
      <c r="BC119" s="153"/>
      <c r="BD119" s="160"/>
      <c r="BE119" s="93"/>
      <c r="BF119" s="152"/>
      <c r="BG119" s="153"/>
      <c r="BH119" s="160"/>
      <c r="BI119" s="145"/>
      <c r="BJ119" s="152"/>
      <c r="BK119" s="153"/>
      <c r="BL119" s="160"/>
      <c r="BM119" s="93"/>
      <c r="BN119" s="152"/>
      <c r="BO119" s="153"/>
      <c r="BP119" s="160"/>
      <c r="BQ119" s="243"/>
      <c r="BR119" s="145"/>
      <c r="BS119" s="192"/>
    </row>
    <row r="120" spans="1:256" s="150" customFormat="1" ht="30" customHeight="1">
      <c r="D120" s="159"/>
      <c r="E120" s="145"/>
      <c r="F120" s="171"/>
      <c r="G120" s="153"/>
      <c r="H120" s="160"/>
      <c r="I120" s="242"/>
      <c r="J120" s="171"/>
      <c r="K120" s="153"/>
      <c r="L120" s="160"/>
      <c r="M120" s="242"/>
      <c r="N120" s="171"/>
      <c r="O120" s="153"/>
      <c r="P120" s="160"/>
      <c r="Q120" s="93"/>
      <c r="R120" s="171"/>
      <c r="S120" s="153"/>
      <c r="T120" s="160"/>
      <c r="U120" s="119"/>
      <c r="V120" s="172"/>
      <c r="W120" s="153"/>
      <c r="X120" s="160"/>
      <c r="Y120" s="93"/>
      <c r="Z120" s="172"/>
      <c r="AA120" s="153"/>
      <c r="AB120" s="160"/>
      <c r="AC120" s="119"/>
      <c r="AD120" s="171"/>
      <c r="AE120" s="153"/>
      <c r="AF120" s="160"/>
      <c r="AG120" s="93"/>
      <c r="AH120" s="171"/>
      <c r="AI120" s="153"/>
      <c r="AJ120" s="160"/>
      <c r="AK120" s="145"/>
      <c r="AL120" s="171"/>
      <c r="AM120" s="153"/>
      <c r="AN120" s="160"/>
      <c r="AO120" s="93"/>
      <c r="AP120" s="171"/>
      <c r="AQ120" s="153"/>
      <c r="AR120" s="160"/>
      <c r="AS120" s="145"/>
      <c r="AT120" s="171"/>
      <c r="AU120" s="153"/>
      <c r="AV120" s="160"/>
      <c r="AW120" s="93"/>
      <c r="AX120" s="171"/>
      <c r="AY120" s="153"/>
      <c r="AZ120" s="160"/>
      <c r="BA120" s="145"/>
      <c r="BB120" s="171"/>
      <c r="BC120" s="153"/>
      <c r="BD120" s="160"/>
      <c r="BE120" s="93"/>
      <c r="BF120" s="171"/>
      <c r="BG120" s="153"/>
      <c r="BH120" s="160"/>
      <c r="BI120" s="145"/>
      <c r="BJ120" s="171"/>
      <c r="BK120" s="153"/>
      <c r="BL120" s="160"/>
      <c r="BM120" s="93"/>
      <c r="BN120" s="171"/>
      <c r="BO120" s="153"/>
      <c r="BP120" s="160"/>
      <c r="BQ120" s="243"/>
      <c r="BR120" s="145"/>
      <c r="BS120" s="192"/>
    </row>
    <row r="121" spans="1:256" s="150" customFormat="1" ht="30" customHeight="1">
      <c r="D121" s="159"/>
      <c r="E121" s="145"/>
      <c r="F121" s="171"/>
      <c r="G121" s="153"/>
      <c r="H121" s="160"/>
      <c r="I121" s="242"/>
      <c r="J121" s="171"/>
      <c r="K121" s="153"/>
      <c r="L121" s="160"/>
      <c r="M121" s="242"/>
      <c r="N121" s="171"/>
      <c r="O121" s="153"/>
      <c r="P121" s="160"/>
      <c r="Q121" s="93"/>
      <c r="R121" s="171"/>
      <c r="S121" s="153"/>
      <c r="T121" s="160"/>
      <c r="U121" s="119"/>
      <c r="V121" s="172"/>
      <c r="W121" s="153"/>
      <c r="X121" s="160"/>
      <c r="Y121" s="93"/>
      <c r="Z121" s="172"/>
      <c r="AA121" s="153"/>
      <c r="AB121" s="160"/>
      <c r="AC121" s="119"/>
      <c r="AD121" s="171"/>
      <c r="AE121" s="153"/>
      <c r="AF121" s="160"/>
      <c r="AG121" s="93"/>
      <c r="AH121" s="171"/>
      <c r="AI121" s="153"/>
      <c r="AJ121" s="160"/>
      <c r="AK121" s="145"/>
      <c r="AL121" s="171"/>
      <c r="AM121" s="153"/>
      <c r="AN121" s="160"/>
      <c r="AO121" s="93"/>
      <c r="AP121" s="171"/>
      <c r="AQ121" s="153"/>
      <c r="AR121" s="160"/>
      <c r="AS121" s="145"/>
      <c r="AT121" s="171"/>
      <c r="AU121" s="153"/>
      <c r="AV121" s="160"/>
      <c r="AW121" s="93"/>
      <c r="AX121" s="171"/>
      <c r="AY121" s="153"/>
      <c r="AZ121" s="160"/>
      <c r="BA121" s="145"/>
      <c r="BB121" s="171"/>
      <c r="BC121" s="153"/>
      <c r="BD121" s="160"/>
      <c r="BE121" s="93"/>
      <c r="BF121" s="171"/>
      <c r="BG121" s="153"/>
      <c r="BH121" s="160"/>
      <c r="BI121" s="145"/>
      <c r="BJ121" s="171"/>
      <c r="BK121" s="153"/>
      <c r="BL121" s="160"/>
      <c r="BM121" s="93"/>
      <c r="BN121" s="171"/>
      <c r="BO121" s="153"/>
      <c r="BP121" s="160"/>
      <c r="BQ121" s="243"/>
      <c r="BR121" s="145"/>
      <c r="BS121" s="192"/>
    </row>
    <row r="122" spans="1:256" s="150" customFormat="1" ht="30" customHeight="1">
      <c r="D122" s="159"/>
      <c r="E122" s="145"/>
      <c r="F122" s="171"/>
      <c r="G122" s="153"/>
      <c r="H122" s="160"/>
      <c r="I122" s="242"/>
      <c r="J122" s="171"/>
      <c r="K122" s="153"/>
      <c r="L122" s="160"/>
      <c r="M122" s="242"/>
      <c r="N122" s="171"/>
      <c r="O122" s="153"/>
      <c r="P122" s="160"/>
      <c r="Q122" s="93"/>
      <c r="R122" s="171"/>
      <c r="S122" s="153"/>
      <c r="T122" s="160"/>
      <c r="U122" s="119"/>
      <c r="V122" s="172"/>
      <c r="W122" s="153"/>
      <c r="X122" s="160"/>
      <c r="Y122" s="93"/>
      <c r="Z122" s="172"/>
      <c r="AA122" s="153"/>
      <c r="AB122" s="160"/>
      <c r="AC122" s="119"/>
      <c r="AD122" s="171"/>
      <c r="AE122" s="153"/>
      <c r="AF122" s="160"/>
      <c r="AG122" s="93"/>
      <c r="AH122" s="171"/>
      <c r="AI122" s="153"/>
      <c r="AJ122" s="160"/>
      <c r="AK122" s="145"/>
      <c r="AL122" s="171"/>
      <c r="AM122" s="153"/>
      <c r="AN122" s="160"/>
      <c r="AO122" s="93"/>
      <c r="AP122" s="171"/>
      <c r="AQ122" s="153"/>
      <c r="AR122" s="160"/>
      <c r="AS122" s="145"/>
      <c r="AT122" s="171"/>
      <c r="AU122" s="153"/>
      <c r="AV122" s="160"/>
      <c r="AW122" s="93"/>
      <c r="AX122" s="171"/>
      <c r="AY122" s="153"/>
      <c r="AZ122" s="160"/>
      <c r="BA122" s="145"/>
      <c r="BB122" s="171"/>
      <c r="BC122" s="153"/>
      <c r="BD122" s="160"/>
      <c r="BE122" s="93"/>
      <c r="BF122" s="171"/>
      <c r="BG122" s="153"/>
      <c r="BH122" s="160"/>
      <c r="BI122" s="145"/>
      <c r="BJ122" s="171"/>
      <c r="BK122" s="153"/>
      <c r="BL122" s="160"/>
      <c r="BM122" s="93"/>
      <c r="BN122" s="171"/>
      <c r="BO122" s="153"/>
      <c r="BP122" s="160"/>
      <c r="BQ122" s="243"/>
      <c r="BR122" s="145"/>
      <c r="BS122" s="192"/>
    </row>
    <row r="123" spans="1:256" s="150" customFormat="1" ht="30" customHeight="1">
      <c r="D123" s="159"/>
      <c r="E123" s="145"/>
      <c r="F123" s="171"/>
      <c r="G123" s="153"/>
      <c r="H123" s="160"/>
      <c r="I123" s="242"/>
      <c r="J123" s="171"/>
      <c r="K123" s="153"/>
      <c r="L123" s="160"/>
      <c r="M123" s="242"/>
      <c r="N123" s="171"/>
      <c r="O123" s="153"/>
      <c r="P123" s="160"/>
      <c r="Q123" s="93"/>
      <c r="R123" s="171"/>
      <c r="S123" s="153"/>
      <c r="T123" s="160"/>
      <c r="U123" s="119"/>
      <c r="V123" s="172"/>
      <c r="W123" s="153"/>
      <c r="X123" s="160"/>
      <c r="Y123" s="93"/>
      <c r="Z123" s="172"/>
      <c r="AA123" s="153"/>
      <c r="AB123" s="160"/>
      <c r="AC123" s="119"/>
      <c r="AD123" s="171"/>
      <c r="AE123" s="153"/>
      <c r="AF123" s="160"/>
      <c r="AG123" s="93"/>
      <c r="AH123" s="171"/>
      <c r="AI123" s="153"/>
      <c r="AJ123" s="160"/>
      <c r="AK123" s="145"/>
      <c r="AL123" s="171"/>
      <c r="AM123" s="153"/>
      <c r="AN123" s="160"/>
      <c r="AO123" s="93"/>
      <c r="AP123" s="171"/>
      <c r="AQ123" s="153"/>
      <c r="AR123" s="160"/>
      <c r="AS123" s="145"/>
      <c r="AT123" s="171"/>
      <c r="AU123" s="153"/>
      <c r="AV123" s="160"/>
      <c r="AW123" s="93"/>
      <c r="AX123" s="171"/>
      <c r="AY123" s="153"/>
      <c r="AZ123" s="160"/>
      <c r="BA123" s="145"/>
      <c r="BB123" s="171"/>
      <c r="BC123" s="153"/>
      <c r="BD123" s="160"/>
      <c r="BE123" s="93"/>
      <c r="BF123" s="171"/>
      <c r="BG123" s="153"/>
      <c r="BH123" s="160"/>
      <c r="BI123" s="145"/>
      <c r="BJ123" s="171"/>
      <c r="BK123" s="153"/>
      <c r="BL123" s="160"/>
      <c r="BM123" s="93"/>
      <c r="BN123" s="171"/>
      <c r="BO123" s="153"/>
      <c r="BP123" s="160"/>
      <c r="BQ123" s="243"/>
      <c r="BR123" s="145"/>
      <c r="BS123" s="192"/>
      <c r="BU123" s="174"/>
      <c r="BV123" s="174"/>
      <c r="BW123" s="174"/>
      <c r="BX123" s="174"/>
      <c r="BY123" s="174"/>
      <c r="BZ123" s="174"/>
      <c r="CA123" s="174"/>
      <c r="CB123" s="174"/>
      <c r="CC123" s="174"/>
      <c r="CD123" s="174"/>
      <c r="CE123" s="174"/>
      <c r="CF123" s="174"/>
      <c r="CG123" s="174"/>
      <c r="CH123" s="174"/>
      <c r="CI123" s="174"/>
      <c r="CJ123" s="174"/>
      <c r="CK123" s="174"/>
      <c r="CL123" s="174"/>
      <c r="CM123" s="174"/>
      <c r="CN123" s="174"/>
      <c r="CO123" s="174"/>
      <c r="CP123" s="174"/>
      <c r="CQ123" s="174"/>
      <c r="CR123" s="174"/>
      <c r="CS123" s="174"/>
      <c r="CT123" s="174"/>
      <c r="CU123" s="174"/>
      <c r="CV123" s="174"/>
      <c r="CW123" s="174"/>
      <c r="CX123" s="174"/>
      <c r="CY123" s="174"/>
      <c r="CZ123" s="174"/>
      <c r="DA123" s="174"/>
      <c r="DB123" s="174"/>
      <c r="DC123" s="174"/>
      <c r="DD123" s="174"/>
      <c r="DE123" s="174"/>
      <c r="DF123" s="174"/>
      <c r="DG123" s="174"/>
      <c r="DH123" s="174"/>
      <c r="DI123" s="174"/>
      <c r="DJ123" s="174"/>
      <c r="DK123" s="174"/>
      <c r="DL123" s="174"/>
      <c r="DM123" s="174"/>
      <c r="DN123" s="174"/>
      <c r="DO123" s="174"/>
      <c r="DP123" s="174"/>
      <c r="DQ123" s="174"/>
      <c r="DR123" s="174"/>
      <c r="DS123" s="174"/>
      <c r="DT123" s="174"/>
      <c r="DU123" s="174"/>
      <c r="DV123" s="174"/>
      <c r="DW123" s="174"/>
      <c r="DX123" s="174"/>
      <c r="DY123" s="174"/>
      <c r="DZ123" s="174"/>
      <c r="EA123" s="174"/>
      <c r="EB123" s="174"/>
      <c r="EC123" s="174"/>
      <c r="ED123" s="174"/>
      <c r="EE123" s="174"/>
      <c r="EF123" s="174"/>
      <c r="EG123" s="174"/>
      <c r="EH123" s="174"/>
      <c r="EI123" s="174"/>
      <c r="EJ123" s="174"/>
      <c r="EK123" s="174"/>
      <c r="EL123" s="174"/>
      <c r="EM123" s="174"/>
      <c r="EN123" s="174"/>
      <c r="EO123" s="174"/>
      <c r="EP123" s="174"/>
      <c r="EQ123" s="174"/>
      <c r="ER123" s="174"/>
      <c r="ES123" s="174"/>
      <c r="ET123" s="174"/>
      <c r="EU123" s="174"/>
      <c r="EV123" s="174"/>
      <c r="EW123" s="174"/>
      <c r="EX123" s="174"/>
      <c r="EY123" s="174"/>
      <c r="EZ123" s="174"/>
      <c r="FA123" s="174"/>
      <c r="FB123" s="174"/>
      <c r="FC123" s="174"/>
      <c r="FD123" s="174"/>
      <c r="FE123" s="174"/>
      <c r="FF123" s="174"/>
      <c r="FG123" s="174"/>
      <c r="FH123" s="174"/>
      <c r="FI123" s="174"/>
      <c r="FJ123" s="174"/>
      <c r="FK123" s="174"/>
      <c r="FL123" s="174"/>
      <c r="FM123" s="174"/>
      <c r="FN123" s="174"/>
      <c r="FO123" s="174"/>
      <c r="FP123" s="174"/>
      <c r="FQ123" s="174"/>
      <c r="FR123" s="174"/>
      <c r="FS123" s="174"/>
      <c r="FT123" s="174"/>
      <c r="FU123" s="174"/>
      <c r="FV123" s="174"/>
      <c r="FW123" s="174"/>
      <c r="FX123" s="174"/>
      <c r="FY123" s="174"/>
      <c r="FZ123" s="174"/>
      <c r="GA123" s="174"/>
      <c r="GB123" s="174"/>
      <c r="GC123" s="174"/>
      <c r="GD123" s="174"/>
      <c r="GE123" s="174"/>
      <c r="GF123" s="174"/>
      <c r="GG123" s="174"/>
      <c r="GH123" s="174"/>
      <c r="GI123" s="174"/>
      <c r="GJ123" s="174"/>
      <c r="GK123" s="174"/>
      <c r="GL123" s="174"/>
      <c r="GM123" s="174"/>
      <c r="GN123" s="174"/>
      <c r="GO123" s="174"/>
      <c r="GP123" s="174"/>
      <c r="GQ123" s="174"/>
      <c r="GR123" s="174"/>
      <c r="GS123" s="174"/>
      <c r="GT123" s="174"/>
      <c r="GU123" s="174"/>
      <c r="GV123" s="174"/>
      <c r="GW123" s="174"/>
      <c r="GX123" s="174"/>
      <c r="GY123" s="174"/>
      <c r="GZ123" s="174"/>
      <c r="HA123" s="174"/>
      <c r="HB123" s="174"/>
      <c r="HC123" s="174"/>
      <c r="HD123" s="174"/>
      <c r="HE123" s="174"/>
      <c r="HF123" s="174"/>
      <c r="HG123" s="174"/>
      <c r="HH123" s="174"/>
      <c r="HI123" s="174"/>
      <c r="HJ123" s="174"/>
      <c r="HK123" s="174"/>
      <c r="HL123" s="174"/>
      <c r="HM123" s="174"/>
      <c r="HN123" s="174"/>
      <c r="HO123" s="174"/>
      <c r="HP123" s="174"/>
      <c r="HQ123" s="174"/>
      <c r="HR123" s="174"/>
      <c r="HS123" s="174"/>
      <c r="HT123" s="174"/>
      <c r="HU123" s="174"/>
      <c r="HV123" s="174"/>
      <c r="HW123" s="174"/>
      <c r="HX123" s="174"/>
      <c r="HY123" s="174"/>
      <c r="HZ123" s="174"/>
      <c r="IA123" s="174"/>
      <c r="IB123" s="174"/>
      <c r="IC123" s="174"/>
      <c r="ID123" s="174"/>
      <c r="IE123" s="174"/>
      <c r="IF123" s="174"/>
      <c r="IG123" s="174"/>
      <c r="IH123" s="174"/>
      <c r="II123" s="174"/>
      <c r="IJ123" s="174"/>
      <c r="IK123" s="174"/>
      <c r="IL123" s="174"/>
      <c r="IM123" s="174"/>
      <c r="IN123" s="174"/>
      <c r="IO123" s="174"/>
      <c r="IP123" s="174"/>
      <c r="IQ123" s="174"/>
      <c r="IR123" s="174"/>
      <c r="IS123" s="174"/>
      <c r="IT123" s="174"/>
      <c r="IU123" s="174"/>
      <c r="IV123" s="175"/>
    </row>
    <row r="124" spans="1:256" s="176" customFormat="1" ht="30" customHeight="1">
      <c r="A124" s="177"/>
      <c r="B124" s="178"/>
      <c r="C124" s="178"/>
      <c r="D124" s="159"/>
      <c r="E124" s="145"/>
      <c r="F124" s="171"/>
      <c r="G124" s="153"/>
      <c r="H124" s="160"/>
      <c r="I124" s="242"/>
      <c r="J124" s="171"/>
      <c r="K124" s="153"/>
      <c r="L124" s="160"/>
      <c r="M124" s="242"/>
      <c r="N124" s="171"/>
      <c r="O124" s="153"/>
      <c r="P124" s="160"/>
      <c r="Q124" s="179"/>
      <c r="R124" s="171"/>
      <c r="S124" s="153"/>
      <c r="T124" s="160"/>
      <c r="U124" s="119"/>
      <c r="V124" s="172"/>
      <c r="W124" s="153"/>
      <c r="X124" s="160"/>
      <c r="Y124" s="179"/>
      <c r="Z124" s="172"/>
      <c r="AA124" s="153"/>
      <c r="AB124" s="160"/>
      <c r="AC124" s="119"/>
      <c r="AD124" s="171"/>
      <c r="AE124" s="153"/>
      <c r="AF124" s="160"/>
      <c r="AG124" s="179"/>
      <c r="AH124" s="171"/>
      <c r="AI124" s="153"/>
      <c r="AJ124" s="160"/>
      <c r="AK124" s="145"/>
      <c r="AL124" s="171"/>
      <c r="AM124" s="153"/>
      <c r="AN124" s="160"/>
      <c r="AO124" s="179"/>
      <c r="AP124" s="171"/>
      <c r="AQ124" s="153"/>
      <c r="AR124" s="160"/>
      <c r="AS124" s="145"/>
      <c r="AT124" s="171"/>
      <c r="AU124" s="153"/>
      <c r="AV124" s="160"/>
      <c r="AW124" s="179"/>
      <c r="AX124" s="171"/>
      <c r="AY124" s="153"/>
      <c r="AZ124" s="160"/>
      <c r="BA124" s="145"/>
      <c r="BB124" s="171"/>
      <c r="BC124" s="153"/>
      <c r="BD124" s="160"/>
      <c r="BE124" s="179"/>
      <c r="BF124" s="171"/>
      <c r="BG124" s="153"/>
      <c r="BH124" s="160"/>
      <c r="BI124" s="145"/>
      <c r="BJ124" s="171"/>
      <c r="BK124" s="153"/>
      <c r="BL124" s="160"/>
      <c r="BM124" s="179"/>
      <c r="BN124" s="171"/>
      <c r="BO124" s="153"/>
      <c r="BP124" s="160"/>
      <c r="BQ124" s="243"/>
      <c r="BR124" s="145"/>
      <c r="BS124" s="192"/>
      <c r="BT124" s="178"/>
      <c r="BU124" s="178"/>
      <c r="BV124" s="178"/>
      <c r="BW124" s="178"/>
      <c r="BX124" s="178"/>
      <c r="BY124" s="178"/>
      <c r="BZ124" s="178"/>
      <c r="CA124" s="178"/>
      <c r="CB124" s="178"/>
      <c r="CC124" s="178"/>
      <c r="CD124" s="178"/>
      <c r="CE124" s="178"/>
      <c r="CF124" s="178"/>
      <c r="CG124" s="178"/>
      <c r="CH124" s="178"/>
      <c r="CI124" s="178"/>
      <c r="CJ124" s="178"/>
      <c r="CK124" s="178"/>
      <c r="CL124" s="178"/>
      <c r="CM124" s="178"/>
      <c r="CN124" s="178"/>
      <c r="CO124" s="178"/>
      <c r="CP124" s="178"/>
      <c r="CQ124" s="178"/>
      <c r="CR124" s="178"/>
      <c r="CS124" s="178"/>
      <c r="CT124" s="178"/>
      <c r="CU124" s="178"/>
      <c r="CV124" s="178"/>
      <c r="CW124" s="178"/>
      <c r="CX124" s="178"/>
      <c r="CY124" s="178"/>
      <c r="CZ124" s="178"/>
      <c r="DA124" s="178"/>
      <c r="DB124" s="178"/>
      <c r="DC124" s="178"/>
      <c r="DD124" s="178"/>
      <c r="DE124" s="178"/>
      <c r="DF124" s="178"/>
      <c r="DG124" s="178"/>
      <c r="DH124" s="178"/>
      <c r="DI124" s="178"/>
      <c r="DJ124" s="178"/>
      <c r="DK124" s="178"/>
      <c r="DL124" s="178"/>
      <c r="DM124" s="178"/>
      <c r="DN124" s="178"/>
      <c r="DO124" s="178"/>
      <c r="DP124" s="178"/>
      <c r="DQ124" s="178"/>
      <c r="DR124" s="178"/>
      <c r="DS124" s="178"/>
      <c r="DT124" s="178"/>
      <c r="DU124" s="178"/>
      <c r="DV124" s="178"/>
      <c r="DW124" s="178"/>
      <c r="DX124" s="178"/>
      <c r="DY124" s="178"/>
      <c r="DZ124" s="178"/>
      <c r="EA124" s="178"/>
      <c r="EB124" s="178"/>
      <c r="EC124" s="178"/>
      <c r="ED124" s="178"/>
      <c r="EE124" s="178"/>
      <c r="EF124" s="178"/>
      <c r="EG124" s="178"/>
      <c r="EH124" s="178"/>
      <c r="EI124" s="178"/>
      <c r="EJ124" s="178"/>
      <c r="EK124" s="178"/>
      <c r="EL124" s="178"/>
      <c r="EM124" s="178"/>
      <c r="EN124" s="178"/>
      <c r="EO124" s="178"/>
      <c r="EP124" s="178"/>
      <c r="EQ124" s="178"/>
      <c r="ER124" s="178"/>
      <c r="ES124" s="178"/>
      <c r="ET124" s="178"/>
      <c r="EU124" s="178"/>
      <c r="EV124" s="178"/>
      <c r="EW124" s="178"/>
      <c r="EX124" s="178"/>
      <c r="EY124" s="178"/>
      <c r="EZ124" s="178"/>
      <c r="FA124" s="178"/>
      <c r="FB124" s="178"/>
      <c r="FC124" s="178"/>
      <c r="FD124" s="178"/>
      <c r="FE124" s="178"/>
      <c r="FF124" s="178"/>
      <c r="FG124" s="178"/>
      <c r="FH124" s="178"/>
      <c r="FI124" s="178"/>
      <c r="FJ124" s="178"/>
      <c r="FK124" s="178"/>
      <c r="FL124" s="178"/>
      <c r="FM124" s="178"/>
      <c r="FN124" s="178"/>
      <c r="FO124" s="178"/>
      <c r="FP124" s="178"/>
      <c r="FQ124" s="178"/>
      <c r="FR124" s="178"/>
      <c r="FS124" s="178"/>
      <c r="FT124" s="178"/>
      <c r="FU124" s="178"/>
      <c r="FV124" s="178"/>
      <c r="FW124" s="178"/>
      <c r="FX124" s="178"/>
      <c r="FY124" s="178"/>
      <c r="FZ124" s="178"/>
      <c r="GA124" s="178"/>
      <c r="GB124" s="178"/>
      <c r="GC124" s="178"/>
      <c r="GD124" s="178"/>
      <c r="GE124" s="178"/>
      <c r="GF124" s="178"/>
      <c r="GG124" s="178"/>
      <c r="GH124" s="178"/>
      <c r="GI124" s="178"/>
      <c r="GJ124" s="178"/>
      <c r="GK124" s="178"/>
      <c r="GL124" s="178"/>
      <c r="GM124" s="178"/>
      <c r="GN124" s="178"/>
      <c r="GO124" s="178"/>
      <c r="GP124" s="178"/>
      <c r="GQ124" s="178"/>
      <c r="GR124" s="178"/>
      <c r="GS124" s="178"/>
      <c r="GT124" s="178"/>
      <c r="GU124" s="178"/>
      <c r="GV124" s="178"/>
      <c r="GW124" s="178"/>
      <c r="GX124" s="178"/>
      <c r="GY124" s="178"/>
      <c r="GZ124" s="178"/>
      <c r="HA124" s="178"/>
      <c r="HB124" s="178"/>
      <c r="HC124" s="178"/>
      <c r="HD124" s="178"/>
      <c r="HE124" s="178"/>
      <c r="HF124" s="178"/>
      <c r="HG124" s="178"/>
      <c r="HH124" s="178"/>
      <c r="HI124" s="178"/>
      <c r="HJ124" s="178"/>
      <c r="HK124" s="178"/>
      <c r="HL124" s="178"/>
      <c r="HM124" s="178"/>
      <c r="HN124" s="178"/>
      <c r="HO124" s="178"/>
      <c r="HP124" s="178"/>
      <c r="HQ124" s="178"/>
      <c r="HR124" s="178"/>
      <c r="HS124" s="178"/>
      <c r="HT124" s="178"/>
      <c r="HU124" s="178"/>
      <c r="HV124" s="178"/>
      <c r="HW124" s="178"/>
      <c r="HX124" s="178"/>
      <c r="HY124" s="178"/>
      <c r="HZ124" s="178"/>
      <c r="IA124" s="178"/>
      <c r="IB124" s="178"/>
      <c r="IC124" s="178"/>
      <c r="ID124" s="178"/>
      <c r="IE124" s="178"/>
      <c r="IF124" s="178"/>
      <c r="IG124" s="178"/>
      <c r="IH124" s="178"/>
      <c r="II124" s="178"/>
      <c r="IJ124" s="178"/>
      <c r="IK124" s="178"/>
      <c r="IL124" s="178"/>
      <c r="IM124" s="178"/>
      <c r="IN124" s="178"/>
      <c r="IO124" s="178"/>
      <c r="IP124" s="178"/>
      <c r="IQ124" s="178"/>
      <c r="IR124" s="178"/>
      <c r="IS124" s="178"/>
      <c r="IT124" s="178"/>
      <c r="IU124" s="178"/>
      <c r="IV124" s="180"/>
    </row>
    <row r="125" spans="1:256" s="150" customFormat="1" ht="30" customHeight="1">
      <c r="D125" s="159"/>
      <c r="E125" s="145"/>
      <c r="F125" s="171"/>
      <c r="G125" s="153"/>
      <c r="H125" s="160"/>
      <c r="I125" s="242"/>
      <c r="J125" s="171"/>
      <c r="K125" s="153"/>
      <c r="L125" s="160"/>
      <c r="M125" s="242"/>
      <c r="N125" s="171"/>
      <c r="O125" s="153"/>
      <c r="P125" s="160"/>
      <c r="Q125" s="93"/>
      <c r="R125" s="171"/>
      <c r="S125" s="153"/>
      <c r="T125" s="160"/>
      <c r="U125" s="119"/>
      <c r="V125" s="172"/>
      <c r="W125" s="153"/>
      <c r="X125" s="160"/>
      <c r="Y125" s="93"/>
      <c r="Z125" s="172"/>
      <c r="AA125" s="153"/>
      <c r="AB125" s="160"/>
      <c r="AC125" s="119"/>
      <c r="AD125" s="171"/>
      <c r="AE125" s="153"/>
      <c r="AF125" s="160"/>
      <c r="AG125" s="93"/>
      <c r="AH125" s="171"/>
      <c r="AI125" s="153"/>
      <c r="AJ125" s="160"/>
      <c r="AK125" s="145"/>
      <c r="AL125" s="171"/>
      <c r="AM125" s="153"/>
      <c r="AN125" s="160"/>
      <c r="AO125" s="93"/>
      <c r="AP125" s="171"/>
      <c r="AQ125" s="153"/>
      <c r="AR125" s="160"/>
      <c r="AS125" s="145"/>
      <c r="AT125" s="171"/>
      <c r="AU125" s="153"/>
      <c r="AV125" s="160"/>
      <c r="AW125" s="93"/>
      <c r="AX125" s="171"/>
      <c r="AY125" s="153"/>
      <c r="AZ125" s="160"/>
      <c r="BA125" s="145"/>
      <c r="BB125" s="171"/>
      <c r="BC125" s="153"/>
      <c r="BD125" s="160"/>
      <c r="BE125" s="93"/>
      <c r="BF125" s="171"/>
      <c r="BG125" s="153"/>
      <c r="BH125" s="160"/>
      <c r="BI125" s="145"/>
      <c r="BJ125" s="171"/>
      <c r="BK125" s="153"/>
      <c r="BL125" s="160"/>
      <c r="BM125" s="93"/>
      <c r="BN125" s="171"/>
      <c r="BO125" s="153"/>
      <c r="BP125" s="160"/>
      <c r="BQ125" s="243"/>
      <c r="BR125" s="145"/>
      <c r="BS125" s="192"/>
    </row>
    <row r="126" spans="1:256" s="150" customFormat="1" ht="30" customHeight="1">
      <c r="D126" s="159"/>
      <c r="E126" s="145"/>
      <c r="F126" s="171"/>
      <c r="G126" s="153"/>
      <c r="H126" s="160"/>
      <c r="I126" s="242"/>
      <c r="J126" s="171"/>
      <c r="K126" s="153"/>
      <c r="L126" s="160"/>
      <c r="M126" s="242"/>
      <c r="N126" s="171"/>
      <c r="O126" s="153"/>
      <c r="P126" s="160"/>
      <c r="Q126" s="93"/>
      <c r="R126" s="171"/>
      <c r="S126" s="153"/>
      <c r="T126" s="160"/>
      <c r="U126" s="119"/>
      <c r="V126" s="172"/>
      <c r="W126" s="153"/>
      <c r="X126" s="160"/>
      <c r="Y126" s="93"/>
      <c r="Z126" s="172"/>
      <c r="AA126" s="153"/>
      <c r="AB126" s="160"/>
      <c r="AC126" s="119"/>
      <c r="AD126" s="171"/>
      <c r="AE126" s="153"/>
      <c r="AF126" s="160"/>
      <c r="AG126" s="93"/>
      <c r="AH126" s="171"/>
      <c r="AI126" s="153"/>
      <c r="AJ126" s="160"/>
      <c r="AK126" s="145"/>
      <c r="AL126" s="171"/>
      <c r="AM126" s="153"/>
      <c r="AN126" s="160"/>
      <c r="AO126" s="93"/>
      <c r="AP126" s="171"/>
      <c r="AQ126" s="153"/>
      <c r="AR126" s="160"/>
      <c r="AS126" s="145"/>
      <c r="AT126" s="171"/>
      <c r="AU126" s="153"/>
      <c r="AV126" s="160"/>
      <c r="AW126" s="93"/>
      <c r="AX126" s="171"/>
      <c r="AY126" s="153"/>
      <c r="AZ126" s="160"/>
      <c r="BA126" s="145"/>
      <c r="BB126" s="171"/>
      <c r="BC126" s="153"/>
      <c r="BD126" s="160"/>
      <c r="BE126" s="93"/>
      <c r="BF126" s="171"/>
      <c r="BG126" s="153"/>
      <c r="BH126" s="160"/>
      <c r="BI126" s="145"/>
      <c r="BJ126" s="171"/>
      <c r="BK126" s="153"/>
      <c r="BL126" s="160"/>
      <c r="BM126" s="93"/>
      <c r="BN126" s="171"/>
      <c r="BO126" s="153"/>
      <c r="BP126" s="160"/>
      <c r="BQ126" s="243"/>
      <c r="BR126" s="145"/>
      <c r="BS126" s="192"/>
    </row>
    <row r="127" spans="1:256" s="150" customFormat="1" ht="30" customHeight="1">
      <c r="D127" s="159"/>
      <c r="E127" s="145"/>
      <c r="F127" s="171"/>
      <c r="G127" s="153"/>
      <c r="H127" s="160"/>
      <c r="I127" s="242"/>
      <c r="J127" s="171"/>
      <c r="K127" s="153"/>
      <c r="L127" s="160"/>
      <c r="M127" s="242"/>
      <c r="N127" s="171"/>
      <c r="O127" s="153"/>
      <c r="P127" s="160"/>
      <c r="Q127" s="93"/>
      <c r="R127" s="171"/>
      <c r="S127" s="153"/>
      <c r="T127" s="160"/>
      <c r="U127" s="119"/>
      <c r="V127" s="172"/>
      <c r="W127" s="153"/>
      <c r="X127" s="160"/>
      <c r="Y127" s="93"/>
      <c r="Z127" s="172"/>
      <c r="AA127" s="153"/>
      <c r="AB127" s="160"/>
      <c r="AC127" s="119"/>
      <c r="AD127" s="171"/>
      <c r="AE127" s="153"/>
      <c r="AF127" s="160"/>
      <c r="AG127" s="93"/>
      <c r="AH127" s="171"/>
      <c r="AI127" s="153"/>
      <c r="AJ127" s="160"/>
      <c r="AK127" s="145"/>
      <c r="AL127" s="171"/>
      <c r="AM127" s="153"/>
      <c r="AN127" s="160"/>
      <c r="AO127" s="93"/>
      <c r="AP127" s="171"/>
      <c r="AQ127" s="153"/>
      <c r="AR127" s="160"/>
      <c r="AS127" s="145"/>
      <c r="AT127" s="171"/>
      <c r="AU127" s="153"/>
      <c r="AV127" s="160"/>
      <c r="AW127" s="93"/>
      <c r="AX127" s="171"/>
      <c r="AY127" s="153"/>
      <c r="AZ127" s="160"/>
      <c r="BA127" s="145"/>
      <c r="BB127" s="171"/>
      <c r="BC127" s="153"/>
      <c r="BD127" s="160"/>
      <c r="BE127" s="93"/>
      <c r="BF127" s="171"/>
      <c r="BG127" s="153"/>
      <c r="BH127" s="160"/>
      <c r="BI127" s="145"/>
      <c r="BJ127" s="171"/>
      <c r="BK127" s="153"/>
      <c r="BL127" s="160"/>
      <c r="BM127" s="93"/>
      <c r="BN127" s="171"/>
      <c r="BO127" s="153"/>
      <c r="BP127" s="160"/>
      <c r="BQ127" s="243"/>
      <c r="BR127" s="145"/>
      <c r="BS127" s="192"/>
    </row>
    <row r="128" spans="1:256" s="150" customFormat="1" ht="30" customHeight="1">
      <c r="D128" s="159"/>
      <c r="E128" s="145"/>
      <c r="F128" s="171"/>
      <c r="G128" s="153"/>
      <c r="H128" s="160"/>
      <c r="I128" s="242"/>
      <c r="J128" s="171"/>
      <c r="K128" s="153"/>
      <c r="L128" s="160"/>
      <c r="M128" s="242"/>
      <c r="N128" s="171"/>
      <c r="O128" s="153"/>
      <c r="P128" s="160"/>
      <c r="Q128" s="93"/>
      <c r="R128" s="171"/>
      <c r="S128" s="153"/>
      <c r="T128" s="160"/>
      <c r="U128" s="119"/>
      <c r="V128" s="172"/>
      <c r="W128" s="153"/>
      <c r="X128" s="160"/>
      <c r="Y128" s="93"/>
      <c r="Z128" s="172"/>
      <c r="AA128" s="153"/>
      <c r="AB128" s="160"/>
      <c r="AC128" s="119"/>
      <c r="AD128" s="171"/>
      <c r="AE128" s="153"/>
      <c r="AF128" s="160"/>
      <c r="AG128" s="93"/>
      <c r="AH128" s="171"/>
      <c r="AI128" s="153"/>
      <c r="AJ128" s="160"/>
      <c r="AK128" s="145"/>
      <c r="AL128" s="171"/>
      <c r="AM128" s="153"/>
      <c r="AN128" s="160"/>
      <c r="AO128" s="93"/>
      <c r="AP128" s="171"/>
      <c r="AQ128" s="153"/>
      <c r="AR128" s="160"/>
      <c r="AS128" s="145"/>
      <c r="AT128" s="171"/>
      <c r="AU128" s="153"/>
      <c r="AV128" s="160"/>
      <c r="AW128" s="93"/>
      <c r="AX128" s="171"/>
      <c r="AY128" s="153"/>
      <c r="AZ128" s="160"/>
      <c r="BA128" s="145"/>
      <c r="BB128" s="171"/>
      <c r="BC128" s="153"/>
      <c r="BD128" s="160"/>
      <c r="BE128" s="93"/>
      <c r="BF128" s="171"/>
      <c r="BG128" s="153"/>
      <c r="BH128" s="160"/>
      <c r="BI128" s="145"/>
      <c r="BJ128" s="171"/>
      <c r="BK128" s="153"/>
      <c r="BL128" s="160"/>
      <c r="BM128" s="93"/>
      <c r="BN128" s="171"/>
      <c r="BO128" s="153"/>
      <c r="BP128" s="160"/>
      <c r="BQ128" s="243"/>
      <c r="BR128" s="145"/>
      <c r="BS128" s="192"/>
    </row>
    <row r="129" spans="1:72" s="150" customFormat="1" ht="30" customHeight="1">
      <c r="D129" s="159"/>
      <c r="E129" s="145"/>
      <c r="F129" s="171"/>
      <c r="G129" s="153"/>
      <c r="H129" s="160"/>
      <c r="I129" s="242"/>
      <c r="J129" s="171"/>
      <c r="K129" s="153"/>
      <c r="L129" s="160"/>
      <c r="M129" s="242"/>
      <c r="N129" s="171"/>
      <c r="O129" s="153"/>
      <c r="P129" s="160"/>
      <c r="Q129" s="93"/>
      <c r="R129" s="171"/>
      <c r="S129" s="153"/>
      <c r="T129" s="160"/>
      <c r="U129" s="119"/>
      <c r="V129" s="172"/>
      <c r="W129" s="153"/>
      <c r="X129" s="160"/>
      <c r="Y129" s="93"/>
      <c r="Z129" s="172"/>
      <c r="AA129" s="153"/>
      <c r="AB129" s="160"/>
      <c r="AC129" s="119"/>
      <c r="AD129" s="171"/>
      <c r="AE129" s="153"/>
      <c r="AF129" s="160"/>
      <c r="AG129" s="93"/>
      <c r="AH129" s="171"/>
      <c r="AI129" s="153"/>
      <c r="AJ129" s="160"/>
      <c r="AK129" s="145"/>
      <c r="AL129" s="171"/>
      <c r="AM129" s="153"/>
      <c r="AN129" s="160"/>
      <c r="AO129" s="93"/>
      <c r="AP129" s="171"/>
      <c r="AQ129" s="153"/>
      <c r="AR129" s="160"/>
      <c r="AS129" s="145"/>
      <c r="AT129" s="171"/>
      <c r="AU129" s="153"/>
      <c r="AV129" s="160"/>
      <c r="AW129" s="93"/>
      <c r="AX129" s="171"/>
      <c r="AY129" s="153"/>
      <c r="AZ129" s="160"/>
      <c r="BA129" s="145"/>
      <c r="BB129" s="171"/>
      <c r="BC129" s="153"/>
      <c r="BD129" s="160"/>
      <c r="BE129" s="93"/>
      <c r="BF129" s="171"/>
      <c r="BG129" s="153"/>
      <c r="BH129" s="160"/>
      <c r="BI129" s="145"/>
      <c r="BJ129" s="171"/>
      <c r="BK129" s="153"/>
      <c r="BL129" s="160"/>
      <c r="BM129" s="93"/>
      <c r="BN129" s="171"/>
      <c r="BO129" s="153"/>
      <c r="BP129" s="160"/>
      <c r="BQ129" s="243"/>
      <c r="BR129" s="145"/>
      <c r="BS129" s="192"/>
    </row>
    <row r="130" spans="1:72" s="150" customFormat="1" ht="30" customHeight="1">
      <c r="D130" s="159"/>
      <c r="E130" s="145"/>
      <c r="F130" s="171"/>
      <c r="G130" s="153"/>
      <c r="H130" s="160"/>
      <c r="I130" s="242"/>
      <c r="J130" s="171"/>
      <c r="K130" s="153"/>
      <c r="L130" s="160"/>
      <c r="M130" s="242"/>
      <c r="N130" s="171"/>
      <c r="O130" s="153"/>
      <c r="P130" s="160"/>
      <c r="Q130" s="93"/>
      <c r="R130" s="171"/>
      <c r="S130" s="153"/>
      <c r="T130" s="160"/>
      <c r="U130" s="119"/>
      <c r="V130" s="172"/>
      <c r="W130" s="153"/>
      <c r="X130" s="160"/>
      <c r="Y130" s="93"/>
      <c r="Z130" s="172"/>
      <c r="AA130" s="153"/>
      <c r="AB130" s="160"/>
      <c r="AC130" s="119"/>
      <c r="AD130" s="171"/>
      <c r="AE130" s="153"/>
      <c r="AF130" s="160"/>
      <c r="AG130" s="93"/>
      <c r="AH130" s="171"/>
      <c r="AI130" s="153"/>
      <c r="AJ130" s="160"/>
      <c r="AK130" s="145"/>
      <c r="AL130" s="171"/>
      <c r="AM130" s="153"/>
      <c r="AN130" s="160"/>
      <c r="AO130" s="93"/>
      <c r="AP130" s="171"/>
      <c r="AQ130" s="153"/>
      <c r="AR130" s="160"/>
      <c r="AS130" s="145"/>
      <c r="AT130" s="171"/>
      <c r="AU130" s="153"/>
      <c r="AV130" s="160"/>
      <c r="AW130" s="93"/>
      <c r="AX130" s="171"/>
      <c r="AY130" s="153"/>
      <c r="AZ130" s="160"/>
      <c r="BA130" s="145"/>
      <c r="BB130" s="171"/>
      <c r="BC130" s="153"/>
      <c r="BD130" s="160"/>
      <c r="BE130" s="93"/>
      <c r="BF130" s="171"/>
      <c r="BG130" s="153"/>
      <c r="BH130" s="160"/>
      <c r="BI130" s="145"/>
      <c r="BJ130" s="171"/>
      <c r="BK130" s="153"/>
      <c r="BL130" s="160"/>
      <c r="BM130" s="93"/>
      <c r="BN130" s="171"/>
      <c r="BO130" s="153"/>
      <c r="BP130" s="160"/>
      <c r="BQ130" s="243"/>
      <c r="BR130" s="145"/>
      <c r="BS130" s="192"/>
    </row>
    <row r="131" spans="1:72" s="150" customFormat="1" ht="30" customHeight="1">
      <c r="D131" s="159"/>
      <c r="E131" s="145"/>
      <c r="F131" s="171"/>
      <c r="G131" s="153"/>
      <c r="H131" s="160"/>
      <c r="I131" s="242"/>
      <c r="J131" s="171"/>
      <c r="K131" s="153"/>
      <c r="L131" s="160"/>
      <c r="M131" s="242"/>
      <c r="N131" s="171"/>
      <c r="O131" s="153"/>
      <c r="P131" s="160"/>
      <c r="Q131" s="93"/>
      <c r="R131" s="171"/>
      <c r="S131" s="153"/>
      <c r="T131" s="160"/>
      <c r="U131" s="119"/>
      <c r="V131" s="172"/>
      <c r="W131" s="153"/>
      <c r="X131" s="160"/>
      <c r="Y131" s="93"/>
      <c r="Z131" s="172"/>
      <c r="AA131" s="153"/>
      <c r="AB131" s="160"/>
      <c r="AC131" s="119"/>
      <c r="AD131" s="171"/>
      <c r="AE131" s="153"/>
      <c r="AF131" s="160"/>
      <c r="AG131" s="93"/>
      <c r="AH131" s="171"/>
      <c r="AI131" s="153"/>
      <c r="AJ131" s="160"/>
      <c r="AK131" s="145"/>
      <c r="AL131" s="171"/>
      <c r="AM131" s="153"/>
      <c r="AN131" s="160"/>
      <c r="AO131" s="93"/>
      <c r="AP131" s="171"/>
      <c r="AQ131" s="153"/>
      <c r="AR131" s="160"/>
      <c r="AS131" s="145"/>
      <c r="AT131" s="171"/>
      <c r="AU131" s="153"/>
      <c r="AV131" s="160"/>
      <c r="AW131" s="93"/>
      <c r="AX131" s="171"/>
      <c r="AY131" s="153"/>
      <c r="AZ131" s="160"/>
      <c r="BA131" s="145"/>
      <c r="BB131" s="171"/>
      <c r="BC131" s="153"/>
      <c r="BD131" s="160"/>
      <c r="BE131" s="93"/>
      <c r="BF131" s="171"/>
      <c r="BG131" s="153"/>
      <c r="BH131" s="160"/>
      <c r="BI131" s="145"/>
      <c r="BJ131" s="171"/>
      <c r="BK131" s="153"/>
      <c r="BL131" s="160"/>
      <c r="BM131" s="93"/>
      <c r="BN131" s="171"/>
      <c r="BO131" s="153"/>
      <c r="BP131" s="160"/>
      <c r="BQ131" s="243"/>
      <c r="BR131" s="145"/>
      <c r="BS131" s="192"/>
    </row>
    <row r="132" spans="1:72" s="150" customFormat="1" ht="30" customHeight="1">
      <c r="D132" s="159"/>
      <c r="E132" s="145"/>
      <c r="F132" s="171"/>
      <c r="G132" s="153"/>
      <c r="H132" s="160"/>
      <c r="I132" s="242"/>
      <c r="J132" s="171"/>
      <c r="K132" s="153"/>
      <c r="L132" s="160"/>
      <c r="M132" s="242"/>
      <c r="N132" s="171"/>
      <c r="O132" s="153"/>
      <c r="P132" s="160"/>
      <c r="Q132" s="93"/>
      <c r="R132" s="171"/>
      <c r="S132" s="153"/>
      <c r="T132" s="160"/>
      <c r="U132" s="119"/>
      <c r="V132" s="172"/>
      <c r="W132" s="153"/>
      <c r="X132" s="160"/>
      <c r="Y132" s="93"/>
      <c r="Z132" s="172"/>
      <c r="AA132" s="153"/>
      <c r="AB132" s="160"/>
      <c r="AC132" s="119"/>
      <c r="AD132" s="171"/>
      <c r="AE132" s="153"/>
      <c r="AF132" s="160"/>
      <c r="AG132" s="93"/>
      <c r="AH132" s="171"/>
      <c r="AI132" s="153"/>
      <c r="AJ132" s="160"/>
      <c r="AK132" s="145"/>
      <c r="AL132" s="171"/>
      <c r="AM132" s="153"/>
      <c r="AN132" s="160"/>
      <c r="AO132" s="93"/>
      <c r="AP132" s="171"/>
      <c r="AQ132" s="153"/>
      <c r="AR132" s="160"/>
      <c r="AS132" s="145"/>
      <c r="AT132" s="171"/>
      <c r="AU132" s="153"/>
      <c r="AV132" s="160"/>
      <c r="AW132" s="93"/>
      <c r="AX132" s="171"/>
      <c r="AY132" s="153"/>
      <c r="AZ132" s="160"/>
      <c r="BA132" s="145"/>
      <c r="BB132" s="171"/>
      <c r="BC132" s="153"/>
      <c r="BD132" s="160"/>
      <c r="BE132" s="93"/>
      <c r="BF132" s="171"/>
      <c r="BG132" s="153"/>
      <c r="BH132" s="160"/>
      <c r="BI132" s="145"/>
      <c r="BJ132" s="171"/>
      <c r="BK132" s="153"/>
      <c r="BL132" s="160"/>
      <c r="BM132" s="93"/>
      <c r="BN132" s="171"/>
      <c r="BO132" s="153"/>
      <c r="BP132" s="160"/>
      <c r="BQ132" s="243"/>
      <c r="BR132" s="145"/>
      <c r="BS132" s="192"/>
    </row>
    <row r="133" spans="1:72" s="150" customFormat="1" ht="30" customHeight="1">
      <c r="D133" s="159"/>
      <c r="E133" s="145"/>
      <c r="F133" s="171"/>
      <c r="G133" s="153"/>
      <c r="H133" s="160"/>
      <c r="I133" s="242"/>
      <c r="J133" s="171"/>
      <c r="K133" s="153"/>
      <c r="L133" s="160"/>
      <c r="M133" s="242"/>
      <c r="N133" s="171"/>
      <c r="O133" s="153"/>
      <c r="P133" s="160"/>
      <c r="Q133" s="93"/>
      <c r="R133" s="171"/>
      <c r="S133" s="153"/>
      <c r="T133" s="160"/>
      <c r="U133" s="119"/>
      <c r="V133" s="172"/>
      <c r="W133" s="153"/>
      <c r="X133" s="160"/>
      <c r="Y133" s="93"/>
      <c r="Z133" s="172"/>
      <c r="AA133" s="153"/>
      <c r="AB133" s="160"/>
      <c r="AC133" s="119"/>
      <c r="AD133" s="171"/>
      <c r="AE133" s="153"/>
      <c r="AF133" s="160"/>
      <c r="AG133" s="93"/>
      <c r="AH133" s="171"/>
      <c r="AI133" s="153"/>
      <c r="AJ133" s="160"/>
      <c r="AK133" s="145"/>
      <c r="AL133" s="171"/>
      <c r="AM133" s="153"/>
      <c r="AN133" s="160"/>
      <c r="AO133" s="93"/>
      <c r="AP133" s="171"/>
      <c r="AQ133" s="153"/>
      <c r="AR133" s="160"/>
      <c r="AS133" s="145"/>
      <c r="AT133" s="171"/>
      <c r="AU133" s="153"/>
      <c r="AV133" s="160"/>
      <c r="AW133" s="93"/>
      <c r="AX133" s="171"/>
      <c r="AY133" s="153"/>
      <c r="AZ133" s="160"/>
      <c r="BA133" s="145"/>
      <c r="BB133" s="171"/>
      <c r="BC133" s="153"/>
      <c r="BD133" s="160"/>
      <c r="BE133" s="93"/>
      <c r="BF133" s="171"/>
      <c r="BG133" s="153"/>
      <c r="BH133" s="160"/>
      <c r="BI133" s="145"/>
      <c r="BJ133" s="171"/>
      <c r="BK133" s="153"/>
      <c r="BL133" s="160"/>
      <c r="BM133" s="93"/>
      <c r="BN133" s="171"/>
      <c r="BO133" s="153"/>
      <c r="BP133" s="160"/>
      <c r="BQ133" s="243"/>
      <c r="BR133" s="145"/>
      <c r="BS133" s="192"/>
    </row>
    <row r="134" spans="1:72" s="150" customFormat="1" ht="30" customHeight="1">
      <c r="D134" s="159"/>
      <c r="E134" s="145"/>
      <c r="F134" s="171"/>
      <c r="G134" s="153"/>
      <c r="H134" s="160"/>
      <c r="I134" s="242"/>
      <c r="J134" s="171"/>
      <c r="K134" s="153"/>
      <c r="L134" s="160"/>
      <c r="M134" s="242"/>
      <c r="N134" s="171"/>
      <c r="O134" s="153"/>
      <c r="P134" s="160"/>
      <c r="Q134" s="93"/>
      <c r="R134" s="171"/>
      <c r="S134" s="153"/>
      <c r="T134" s="160"/>
      <c r="U134" s="119"/>
      <c r="V134" s="172"/>
      <c r="W134" s="153"/>
      <c r="X134" s="160"/>
      <c r="Y134" s="93"/>
      <c r="Z134" s="172"/>
      <c r="AA134" s="153"/>
      <c r="AB134" s="160"/>
      <c r="AC134" s="119"/>
      <c r="AD134" s="171"/>
      <c r="AE134" s="153"/>
      <c r="AF134" s="160"/>
      <c r="AG134" s="93"/>
      <c r="AH134" s="171"/>
      <c r="AI134" s="153"/>
      <c r="AJ134" s="160"/>
      <c r="AK134" s="145"/>
      <c r="AL134" s="171"/>
      <c r="AM134" s="153"/>
      <c r="AN134" s="160"/>
      <c r="AO134" s="93"/>
      <c r="AP134" s="171"/>
      <c r="AQ134" s="153"/>
      <c r="AR134" s="160"/>
      <c r="AS134" s="145"/>
      <c r="AT134" s="171"/>
      <c r="AU134" s="153"/>
      <c r="AV134" s="160"/>
      <c r="AW134" s="93"/>
      <c r="AX134" s="171"/>
      <c r="AY134" s="153"/>
      <c r="AZ134" s="160"/>
      <c r="BA134" s="145"/>
      <c r="BB134" s="171"/>
      <c r="BC134" s="153"/>
      <c r="BD134" s="160"/>
      <c r="BE134" s="93"/>
      <c r="BF134" s="171"/>
      <c r="BG134" s="153"/>
      <c r="BH134" s="160"/>
      <c r="BI134" s="145"/>
      <c r="BJ134" s="171"/>
      <c r="BK134" s="153"/>
      <c r="BL134" s="160"/>
      <c r="BM134" s="93"/>
      <c r="BN134" s="171"/>
      <c r="BO134" s="153"/>
      <c r="BP134" s="160"/>
      <c r="BQ134" s="243"/>
      <c r="BR134" s="145"/>
      <c r="BS134" s="192"/>
    </row>
    <row r="135" spans="1:72" s="181" customFormat="1" ht="30" customHeight="1">
      <c r="A135" s="350"/>
      <c r="B135" s="351"/>
      <c r="C135" s="351"/>
      <c r="D135" s="161"/>
      <c r="E135" s="162"/>
      <c r="F135" s="163"/>
      <c r="G135" s="164"/>
      <c r="H135" s="165"/>
      <c r="I135" s="268"/>
      <c r="J135" s="163"/>
      <c r="K135" s="164"/>
      <c r="L135" s="165"/>
      <c r="M135" s="268"/>
      <c r="N135" s="163"/>
      <c r="O135" s="164"/>
      <c r="P135" s="165"/>
      <c r="Q135" s="163"/>
      <c r="R135" s="163"/>
      <c r="S135" s="164"/>
      <c r="T135" s="165"/>
      <c r="U135" s="166"/>
      <c r="V135" s="167"/>
      <c r="W135" s="164"/>
      <c r="X135" s="165"/>
      <c r="Y135" s="163"/>
      <c r="Z135" s="167"/>
      <c r="AA135" s="164"/>
      <c r="AB135" s="165"/>
      <c r="AC135" s="166"/>
      <c r="AD135" s="163"/>
      <c r="AE135" s="164"/>
      <c r="AF135" s="165"/>
      <c r="AG135" s="163"/>
      <c r="AH135" s="163"/>
      <c r="AI135" s="164"/>
      <c r="AJ135" s="165"/>
      <c r="AK135" s="165"/>
      <c r="AL135" s="163"/>
      <c r="AM135" s="164"/>
      <c r="AN135" s="165"/>
      <c r="AO135" s="163"/>
      <c r="AP135" s="163"/>
      <c r="AQ135" s="164"/>
      <c r="AR135" s="165"/>
      <c r="AS135" s="165"/>
      <c r="AT135" s="163"/>
      <c r="AU135" s="164"/>
      <c r="AV135" s="165"/>
      <c r="AW135" s="163"/>
      <c r="AX135" s="163"/>
      <c r="AY135" s="164"/>
      <c r="AZ135" s="165"/>
      <c r="BA135" s="165"/>
      <c r="BB135" s="163"/>
      <c r="BC135" s="164"/>
      <c r="BD135" s="165"/>
      <c r="BE135" s="163"/>
      <c r="BF135" s="163"/>
      <c r="BG135" s="164"/>
      <c r="BH135" s="165"/>
      <c r="BI135" s="165"/>
      <c r="BJ135" s="163"/>
      <c r="BK135" s="164"/>
      <c r="BL135" s="165"/>
      <c r="BM135" s="163"/>
      <c r="BN135" s="163"/>
      <c r="BO135" s="164"/>
      <c r="BP135" s="165"/>
      <c r="BQ135" s="243"/>
      <c r="BR135" s="162"/>
      <c r="BS135" s="192"/>
      <c r="BT135" s="174"/>
    </row>
    <row r="136" spans="1:72" s="150" customFormat="1" ht="30" customHeight="1">
      <c r="D136" s="169"/>
      <c r="E136" s="145"/>
      <c r="F136" s="152"/>
      <c r="G136" s="153"/>
      <c r="H136" s="160"/>
      <c r="I136" s="242"/>
      <c r="J136" s="152"/>
      <c r="K136" s="153"/>
      <c r="L136" s="160"/>
      <c r="M136" s="242"/>
      <c r="N136" s="152"/>
      <c r="O136" s="153"/>
      <c r="P136" s="160"/>
      <c r="Q136" s="94"/>
      <c r="R136" s="152"/>
      <c r="S136" s="153"/>
      <c r="T136" s="160"/>
      <c r="U136" s="93"/>
      <c r="V136" s="155"/>
      <c r="W136" s="153"/>
      <c r="X136" s="160"/>
      <c r="Y136" s="94"/>
      <c r="Z136" s="155"/>
      <c r="AA136" s="153"/>
      <c r="AB136" s="160"/>
      <c r="AC136" s="93"/>
      <c r="AD136" s="152"/>
      <c r="AE136" s="153"/>
      <c r="AF136" s="160"/>
      <c r="AG136" s="94"/>
      <c r="AH136" s="152"/>
      <c r="AI136" s="153"/>
      <c r="AJ136" s="160"/>
      <c r="AK136" s="201"/>
      <c r="AL136" s="152"/>
      <c r="AM136" s="153"/>
      <c r="AN136" s="160"/>
      <c r="AO136" s="94"/>
      <c r="AP136" s="152"/>
      <c r="AQ136" s="153"/>
      <c r="AR136" s="160"/>
      <c r="AS136" s="201"/>
      <c r="AT136" s="152"/>
      <c r="AU136" s="153"/>
      <c r="AV136" s="160"/>
      <c r="AW136" s="94"/>
      <c r="AX136" s="152"/>
      <c r="AY136" s="153"/>
      <c r="AZ136" s="160"/>
      <c r="BA136" s="201"/>
      <c r="BB136" s="152"/>
      <c r="BC136" s="153"/>
      <c r="BD136" s="160"/>
      <c r="BE136" s="94"/>
      <c r="BF136" s="152"/>
      <c r="BG136" s="153"/>
      <c r="BH136" s="160"/>
      <c r="BI136" s="201"/>
      <c r="BJ136" s="152"/>
      <c r="BK136" s="153"/>
      <c r="BL136" s="160"/>
      <c r="BM136" s="94"/>
      <c r="BN136" s="152"/>
      <c r="BO136" s="153"/>
      <c r="BP136" s="160"/>
      <c r="BQ136" s="243"/>
      <c r="BR136" s="145"/>
      <c r="BS136" s="192"/>
    </row>
    <row r="137" spans="1:72" s="150" customFormat="1" ht="30" customHeight="1">
      <c r="A137" s="343"/>
      <c r="B137" s="344"/>
      <c r="E137" s="145"/>
      <c r="F137" s="152"/>
      <c r="G137" s="153"/>
      <c r="H137" s="160"/>
      <c r="I137" s="242"/>
      <c r="J137" s="152"/>
      <c r="K137" s="153"/>
      <c r="L137" s="160"/>
      <c r="M137" s="242"/>
      <c r="N137" s="152"/>
      <c r="O137" s="153"/>
      <c r="P137" s="160"/>
      <c r="Q137" s="93"/>
      <c r="R137" s="152"/>
      <c r="S137" s="153"/>
      <c r="T137" s="160"/>
      <c r="U137" s="94"/>
      <c r="V137" s="155"/>
      <c r="W137" s="153"/>
      <c r="X137" s="160"/>
      <c r="Y137" s="93"/>
      <c r="Z137" s="155"/>
      <c r="AA137" s="153"/>
      <c r="AB137" s="160"/>
      <c r="AC137" s="94"/>
      <c r="AD137" s="152"/>
      <c r="AE137" s="153"/>
      <c r="AF137" s="160"/>
      <c r="AG137" s="93"/>
      <c r="AH137" s="152"/>
      <c r="AI137" s="153"/>
      <c r="AJ137" s="160"/>
      <c r="AK137" s="145"/>
      <c r="AL137" s="152"/>
      <c r="AM137" s="153"/>
      <c r="AN137" s="160"/>
      <c r="AO137" s="93"/>
      <c r="AP137" s="152"/>
      <c r="AQ137" s="153"/>
      <c r="AR137" s="160"/>
      <c r="AS137" s="145"/>
      <c r="AT137" s="152"/>
      <c r="AU137" s="153"/>
      <c r="AV137" s="160"/>
      <c r="AW137" s="93"/>
      <c r="AX137" s="152"/>
      <c r="AY137" s="153"/>
      <c r="AZ137" s="160"/>
      <c r="BA137" s="145"/>
      <c r="BB137" s="152"/>
      <c r="BC137" s="153"/>
      <c r="BD137" s="160"/>
      <c r="BE137" s="93"/>
      <c r="BF137" s="152"/>
      <c r="BG137" s="153"/>
      <c r="BH137" s="160"/>
      <c r="BI137" s="145"/>
      <c r="BJ137" s="152"/>
      <c r="BK137" s="153"/>
      <c r="BL137" s="160"/>
      <c r="BM137" s="93"/>
      <c r="BN137" s="152"/>
      <c r="BO137" s="153"/>
      <c r="BP137" s="160"/>
      <c r="BQ137" s="243"/>
      <c r="BR137" s="145"/>
      <c r="BS137" s="192"/>
    </row>
    <row r="138" spans="1:72" s="150" customFormat="1" ht="30" customHeight="1">
      <c r="A138" s="170"/>
      <c r="D138" s="159"/>
      <c r="E138" s="145"/>
      <c r="F138" s="171"/>
      <c r="G138" s="153"/>
      <c r="H138" s="269"/>
      <c r="I138" s="242"/>
      <c r="J138" s="171"/>
      <c r="K138" s="153"/>
      <c r="L138" s="269"/>
      <c r="M138" s="242"/>
      <c r="N138" s="171"/>
      <c r="O138" s="153"/>
      <c r="P138" s="160"/>
      <c r="Q138" s="93"/>
      <c r="R138" s="171"/>
      <c r="S138" s="153"/>
      <c r="T138" s="160"/>
      <c r="U138" s="119"/>
      <c r="V138" s="172"/>
      <c r="W138" s="153"/>
      <c r="X138" s="160"/>
      <c r="Y138" s="93"/>
      <c r="Z138" s="172"/>
      <c r="AA138" s="153"/>
      <c r="AB138" s="160"/>
      <c r="AC138" s="119"/>
      <c r="AD138" s="171"/>
      <c r="AE138" s="153"/>
      <c r="AF138" s="160"/>
      <c r="AG138" s="93"/>
      <c r="AH138" s="171"/>
      <c r="AI138" s="153"/>
      <c r="AJ138" s="160"/>
      <c r="AK138" s="145"/>
      <c r="AL138" s="171"/>
      <c r="AM138" s="153"/>
      <c r="AN138" s="160"/>
      <c r="AO138" s="93"/>
      <c r="AP138" s="171"/>
      <c r="AQ138" s="153"/>
      <c r="AR138" s="160"/>
      <c r="AS138" s="145"/>
      <c r="AT138" s="171"/>
      <c r="AU138" s="153"/>
      <c r="AV138" s="160"/>
      <c r="AW138" s="93"/>
      <c r="AX138" s="171"/>
      <c r="AY138" s="153"/>
      <c r="AZ138" s="160"/>
      <c r="BA138" s="145"/>
      <c r="BB138" s="171"/>
      <c r="BC138" s="153"/>
      <c r="BD138" s="160"/>
      <c r="BE138" s="93"/>
      <c r="BF138" s="171"/>
      <c r="BG138" s="153"/>
      <c r="BH138" s="160"/>
      <c r="BI138" s="145"/>
      <c r="BJ138" s="171"/>
      <c r="BK138" s="153"/>
      <c r="BL138" s="160"/>
      <c r="BM138" s="93"/>
      <c r="BN138" s="171"/>
      <c r="BO138" s="153"/>
      <c r="BP138" s="160"/>
      <c r="BQ138" s="243"/>
      <c r="BR138" s="145"/>
      <c r="BS138" s="192"/>
    </row>
    <row r="139" spans="1:72" s="150" customFormat="1" ht="30" customHeight="1">
      <c r="A139" s="170"/>
      <c r="D139" s="159"/>
      <c r="E139" s="145"/>
      <c r="F139" s="171"/>
      <c r="G139" s="153"/>
      <c r="H139" s="269"/>
      <c r="I139" s="242"/>
      <c r="J139" s="171"/>
      <c r="K139" s="153"/>
      <c r="L139" s="269"/>
      <c r="M139" s="242"/>
      <c r="N139" s="171"/>
      <c r="O139" s="153"/>
      <c r="P139" s="160"/>
      <c r="Q139" s="93"/>
      <c r="R139" s="171"/>
      <c r="S139" s="153"/>
      <c r="T139" s="160"/>
      <c r="U139" s="119"/>
      <c r="V139" s="172"/>
      <c r="W139" s="153"/>
      <c r="X139" s="160"/>
      <c r="Y139" s="93"/>
      <c r="Z139" s="172"/>
      <c r="AA139" s="153"/>
      <c r="AB139" s="160"/>
      <c r="AC139" s="119"/>
      <c r="AD139" s="171"/>
      <c r="AE139" s="153"/>
      <c r="AF139" s="160"/>
      <c r="AG139" s="93"/>
      <c r="AH139" s="171"/>
      <c r="AI139" s="153"/>
      <c r="AJ139" s="160"/>
      <c r="AK139" s="145"/>
      <c r="AL139" s="171"/>
      <c r="AM139" s="153"/>
      <c r="AN139" s="160"/>
      <c r="AO139" s="93"/>
      <c r="AP139" s="171"/>
      <c r="AQ139" s="153"/>
      <c r="AR139" s="160"/>
      <c r="AS139" s="145"/>
      <c r="AT139" s="171"/>
      <c r="AU139" s="153"/>
      <c r="AV139" s="160"/>
      <c r="AW139" s="93"/>
      <c r="AX139" s="171"/>
      <c r="AY139" s="153"/>
      <c r="AZ139" s="160"/>
      <c r="BA139" s="145"/>
      <c r="BB139" s="171"/>
      <c r="BC139" s="153"/>
      <c r="BD139" s="160"/>
      <c r="BE139" s="93"/>
      <c r="BF139" s="171"/>
      <c r="BG139" s="153"/>
      <c r="BH139" s="160"/>
      <c r="BI139" s="145"/>
      <c r="BJ139" s="171"/>
      <c r="BK139" s="153"/>
      <c r="BL139" s="160"/>
      <c r="BM139" s="93"/>
      <c r="BN139" s="171"/>
      <c r="BO139" s="153"/>
      <c r="BP139" s="160"/>
      <c r="BQ139" s="243"/>
      <c r="BR139" s="145"/>
      <c r="BS139" s="192"/>
    </row>
    <row r="140" spans="1:72" s="150" customFormat="1" ht="30" customHeight="1">
      <c r="A140" s="170"/>
      <c r="D140" s="159"/>
      <c r="E140" s="145"/>
      <c r="F140" s="171"/>
      <c r="G140" s="153"/>
      <c r="H140" s="269"/>
      <c r="I140" s="242"/>
      <c r="J140" s="171"/>
      <c r="K140" s="153"/>
      <c r="L140" s="269"/>
      <c r="M140" s="242"/>
      <c r="N140" s="171"/>
      <c r="O140" s="153"/>
      <c r="P140" s="160"/>
      <c r="Q140" s="93"/>
      <c r="R140" s="171"/>
      <c r="S140" s="153"/>
      <c r="T140" s="160"/>
      <c r="U140" s="119"/>
      <c r="V140" s="172"/>
      <c r="W140" s="153"/>
      <c r="X140" s="160"/>
      <c r="Y140" s="93"/>
      <c r="Z140" s="172"/>
      <c r="AA140" s="153"/>
      <c r="AB140" s="160"/>
      <c r="AC140" s="119"/>
      <c r="AD140" s="171"/>
      <c r="AE140" s="153"/>
      <c r="AF140" s="160"/>
      <c r="AG140" s="93"/>
      <c r="AH140" s="171"/>
      <c r="AI140" s="153"/>
      <c r="AJ140" s="160"/>
      <c r="AK140" s="145"/>
      <c r="AL140" s="171"/>
      <c r="AM140" s="153"/>
      <c r="AN140" s="160"/>
      <c r="AO140" s="93"/>
      <c r="AP140" s="171"/>
      <c r="AQ140" s="153"/>
      <c r="AR140" s="160"/>
      <c r="AS140" s="145"/>
      <c r="AT140" s="171"/>
      <c r="AU140" s="153"/>
      <c r="AV140" s="160"/>
      <c r="AW140" s="93"/>
      <c r="AX140" s="171"/>
      <c r="AY140" s="153"/>
      <c r="AZ140" s="160"/>
      <c r="BA140" s="145"/>
      <c r="BB140" s="171"/>
      <c r="BC140" s="153"/>
      <c r="BD140" s="160"/>
      <c r="BE140" s="93"/>
      <c r="BF140" s="171"/>
      <c r="BG140" s="153"/>
      <c r="BH140" s="160"/>
      <c r="BI140" s="145"/>
      <c r="BJ140" s="171"/>
      <c r="BK140" s="153"/>
      <c r="BL140" s="160"/>
      <c r="BM140" s="93"/>
      <c r="BN140" s="171"/>
      <c r="BO140" s="153"/>
      <c r="BP140" s="160"/>
      <c r="BQ140" s="243"/>
      <c r="BR140" s="145"/>
      <c r="BS140" s="192"/>
    </row>
    <row r="141" spans="1:72" s="150" customFormat="1" ht="30" customHeight="1">
      <c r="A141" s="170"/>
      <c r="D141" s="159"/>
      <c r="E141" s="145"/>
      <c r="F141" s="171"/>
      <c r="G141" s="153"/>
      <c r="H141" s="269"/>
      <c r="I141" s="242"/>
      <c r="J141" s="171"/>
      <c r="K141" s="153"/>
      <c r="L141" s="269"/>
      <c r="M141" s="242"/>
      <c r="N141" s="171"/>
      <c r="O141" s="153"/>
      <c r="P141" s="160"/>
      <c r="Q141" s="93"/>
      <c r="R141" s="171"/>
      <c r="S141" s="153"/>
      <c r="T141" s="160"/>
      <c r="U141" s="119"/>
      <c r="V141" s="172"/>
      <c r="W141" s="153"/>
      <c r="X141" s="160"/>
      <c r="Y141" s="93"/>
      <c r="Z141" s="172"/>
      <c r="AA141" s="153"/>
      <c r="AB141" s="160"/>
      <c r="AC141" s="119"/>
      <c r="AD141" s="171"/>
      <c r="AE141" s="153"/>
      <c r="AF141" s="160"/>
      <c r="AG141" s="93"/>
      <c r="AH141" s="171"/>
      <c r="AI141" s="153"/>
      <c r="AJ141" s="160"/>
      <c r="AK141" s="145"/>
      <c r="AL141" s="171"/>
      <c r="AM141" s="153"/>
      <c r="AN141" s="160"/>
      <c r="AO141" s="93"/>
      <c r="AP141" s="171"/>
      <c r="AQ141" s="153"/>
      <c r="AR141" s="160"/>
      <c r="AS141" s="145"/>
      <c r="AT141" s="171"/>
      <c r="AU141" s="153"/>
      <c r="AV141" s="160"/>
      <c r="AW141" s="93"/>
      <c r="AX141" s="171"/>
      <c r="AY141" s="153"/>
      <c r="AZ141" s="160"/>
      <c r="BA141" s="145"/>
      <c r="BB141" s="171"/>
      <c r="BC141" s="153"/>
      <c r="BD141" s="160"/>
      <c r="BE141" s="93"/>
      <c r="BF141" s="171"/>
      <c r="BG141" s="153"/>
      <c r="BH141" s="160"/>
      <c r="BI141" s="145"/>
      <c r="BJ141" s="171"/>
      <c r="BK141" s="153"/>
      <c r="BL141" s="160"/>
      <c r="BM141" s="93"/>
      <c r="BN141" s="171"/>
      <c r="BO141" s="153"/>
      <c r="BP141" s="160"/>
      <c r="BQ141" s="243"/>
      <c r="BR141" s="145"/>
      <c r="BS141" s="192"/>
      <c r="BT141" s="242"/>
    </row>
    <row r="142" spans="1:72" s="150" customFormat="1" ht="30" customHeight="1">
      <c r="A142" s="170"/>
      <c r="D142" s="159"/>
      <c r="E142" s="145"/>
      <c r="F142" s="171"/>
      <c r="G142" s="153"/>
      <c r="H142" s="269"/>
      <c r="I142" s="242"/>
      <c r="J142" s="171"/>
      <c r="K142" s="153"/>
      <c r="L142" s="269"/>
      <c r="M142" s="242"/>
      <c r="N142" s="171"/>
      <c r="O142" s="153"/>
      <c r="P142" s="160"/>
      <c r="Q142" s="93"/>
      <c r="R142" s="171"/>
      <c r="S142" s="153"/>
      <c r="T142" s="160"/>
      <c r="U142" s="119"/>
      <c r="V142" s="172"/>
      <c r="W142" s="153"/>
      <c r="X142" s="160"/>
      <c r="Y142" s="93"/>
      <c r="Z142" s="172"/>
      <c r="AA142" s="153"/>
      <c r="AB142" s="160"/>
      <c r="AC142" s="119"/>
      <c r="AD142" s="171"/>
      <c r="AE142" s="153"/>
      <c r="AF142" s="160"/>
      <c r="AG142" s="93"/>
      <c r="AH142" s="171"/>
      <c r="AI142" s="153"/>
      <c r="AJ142" s="160"/>
      <c r="AK142" s="145"/>
      <c r="AL142" s="171"/>
      <c r="AM142" s="153"/>
      <c r="AN142" s="160"/>
      <c r="AO142" s="93"/>
      <c r="AP142" s="171"/>
      <c r="AQ142" s="153"/>
      <c r="AR142" s="160"/>
      <c r="AS142" s="145"/>
      <c r="AT142" s="171"/>
      <c r="AU142" s="153"/>
      <c r="AV142" s="160"/>
      <c r="AW142" s="93"/>
      <c r="AX142" s="171"/>
      <c r="AY142" s="153"/>
      <c r="AZ142" s="160"/>
      <c r="BA142" s="145"/>
      <c r="BB142" s="171"/>
      <c r="BC142" s="153"/>
      <c r="BD142" s="160"/>
      <c r="BE142" s="93"/>
      <c r="BF142" s="171"/>
      <c r="BG142" s="153"/>
      <c r="BH142" s="160"/>
      <c r="BI142" s="145"/>
      <c r="BJ142" s="171"/>
      <c r="BK142" s="153"/>
      <c r="BL142" s="160"/>
      <c r="BM142" s="93"/>
      <c r="BN142" s="171"/>
      <c r="BO142" s="153"/>
      <c r="BP142" s="160"/>
      <c r="BQ142" s="243"/>
      <c r="BR142" s="145"/>
      <c r="BS142" s="192"/>
    </row>
    <row r="143" spans="1:72" s="150" customFormat="1" ht="30" customHeight="1">
      <c r="A143" s="170"/>
      <c r="D143" s="159"/>
      <c r="E143" s="145"/>
      <c r="F143" s="171"/>
      <c r="G143" s="153"/>
      <c r="H143" s="269"/>
      <c r="I143" s="242"/>
      <c r="J143" s="171"/>
      <c r="K143" s="153"/>
      <c r="L143" s="269"/>
      <c r="M143" s="242"/>
      <c r="N143" s="171"/>
      <c r="O143" s="153"/>
      <c r="P143" s="160"/>
      <c r="Q143" s="93"/>
      <c r="R143" s="171"/>
      <c r="S143" s="153"/>
      <c r="T143" s="160"/>
      <c r="U143" s="119"/>
      <c r="V143" s="172"/>
      <c r="W143" s="153"/>
      <c r="X143" s="160"/>
      <c r="Y143" s="93"/>
      <c r="Z143" s="172"/>
      <c r="AA143" s="153"/>
      <c r="AB143" s="160"/>
      <c r="AC143" s="119"/>
      <c r="AD143" s="171"/>
      <c r="AE143" s="153"/>
      <c r="AF143" s="160"/>
      <c r="AG143" s="93"/>
      <c r="AH143" s="171"/>
      <c r="AI143" s="153"/>
      <c r="AJ143" s="160"/>
      <c r="AK143" s="145"/>
      <c r="AL143" s="171"/>
      <c r="AM143" s="153"/>
      <c r="AN143" s="160"/>
      <c r="AO143" s="93"/>
      <c r="AP143" s="171"/>
      <c r="AQ143" s="153"/>
      <c r="AR143" s="160"/>
      <c r="AS143" s="145"/>
      <c r="AT143" s="171"/>
      <c r="AU143" s="153"/>
      <c r="AV143" s="160"/>
      <c r="AW143" s="93"/>
      <c r="AX143" s="171"/>
      <c r="AY143" s="153"/>
      <c r="AZ143" s="160"/>
      <c r="BA143" s="145"/>
      <c r="BB143" s="171"/>
      <c r="BC143" s="153"/>
      <c r="BD143" s="160"/>
      <c r="BE143" s="93"/>
      <c r="BF143" s="171"/>
      <c r="BG143" s="153"/>
      <c r="BH143" s="160"/>
      <c r="BI143" s="145"/>
      <c r="BJ143" s="171"/>
      <c r="BK143" s="153"/>
      <c r="BL143" s="160"/>
      <c r="BM143" s="93"/>
      <c r="BN143" s="171"/>
      <c r="BO143" s="153"/>
      <c r="BP143" s="160"/>
      <c r="BQ143" s="243"/>
      <c r="BR143" s="145"/>
      <c r="BS143" s="192"/>
    </row>
    <row r="144" spans="1:72" s="150" customFormat="1" ht="30" customHeight="1">
      <c r="A144" s="170"/>
      <c r="D144" s="159"/>
      <c r="E144" s="145"/>
      <c r="F144" s="171"/>
      <c r="G144" s="153"/>
      <c r="H144" s="269"/>
      <c r="I144" s="242"/>
      <c r="J144" s="171"/>
      <c r="K144" s="153"/>
      <c r="L144" s="269"/>
      <c r="M144" s="242"/>
      <c r="N144" s="171"/>
      <c r="O144" s="153"/>
      <c r="P144" s="160"/>
      <c r="Q144" s="93"/>
      <c r="R144" s="171"/>
      <c r="S144" s="153"/>
      <c r="T144" s="160"/>
      <c r="U144" s="119"/>
      <c r="V144" s="172"/>
      <c r="W144" s="153"/>
      <c r="X144" s="160"/>
      <c r="Y144" s="93"/>
      <c r="Z144" s="172"/>
      <c r="AA144" s="153"/>
      <c r="AB144" s="160"/>
      <c r="AC144" s="119"/>
      <c r="AD144" s="171"/>
      <c r="AE144" s="153"/>
      <c r="AF144" s="160"/>
      <c r="AG144" s="93"/>
      <c r="AH144" s="171"/>
      <c r="AI144" s="153"/>
      <c r="AJ144" s="160"/>
      <c r="AK144" s="145"/>
      <c r="AL144" s="171"/>
      <c r="AM144" s="153"/>
      <c r="AN144" s="160"/>
      <c r="AO144" s="93"/>
      <c r="AP144" s="171"/>
      <c r="AQ144" s="153"/>
      <c r="AR144" s="160"/>
      <c r="AS144" s="145"/>
      <c r="AT144" s="171"/>
      <c r="AU144" s="153"/>
      <c r="AV144" s="160"/>
      <c r="AW144" s="93"/>
      <c r="AX144" s="171"/>
      <c r="AY144" s="153"/>
      <c r="AZ144" s="160"/>
      <c r="BA144" s="145"/>
      <c r="BB144" s="171"/>
      <c r="BC144" s="153"/>
      <c r="BD144" s="160"/>
      <c r="BE144" s="93"/>
      <c r="BF144" s="171"/>
      <c r="BG144" s="153"/>
      <c r="BH144" s="160"/>
      <c r="BI144" s="145"/>
      <c r="BJ144" s="171"/>
      <c r="BK144" s="153"/>
      <c r="BL144" s="160"/>
      <c r="BM144" s="93"/>
      <c r="BN144" s="171"/>
      <c r="BO144" s="153"/>
      <c r="BP144" s="160"/>
      <c r="BQ144" s="243"/>
      <c r="BR144" s="145"/>
      <c r="BS144" s="192"/>
    </row>
    <row r="145" spans="1:256" s="150" customFormat="1" ht="30" customHeight="1">
      <c r="D145" s="159"/>
      <c r="E145" s="145"/>
      <c r="F145" s="171"/>
      <c r="G145" s="153"/>
      <c r="H145" s="269"/>
      <c r="I145" s="242"/>
      <c r="J145" s="171"/>
      <c r="K145" s="153"/>
      <c r="L145" s="269"/>
      <c r="M145" s="242"/>
      <c r="N145" s="171"/>
      <c r="O145" s="153"/>
      <c r="P145" s="160"/>
      <c r="Q145" s="93"/>
      <c r="R145" s="171"/>
      <c r="S145" s="153"/>
      <c r="T145" s="160"/>
      <c r="U145" s="119"/>
      <c r="V145" s="172"/>
      <c r="W145" s="153"/>
      <c r="X145" s="160"/>
      <c r="Y145" s="93"/>
      <c r="Z145" s="172"/>
      <c r="AA145" s="153"/>
      <c r="AB145" s="160"/>
      <c r="AC145" s="119"/>
      <c r="AD145" s="171"/>
      <c r="AE145" s="153"/>
      <c r="AF145" s="160"/>
      <c r="AG145" s="93"/>
      <c r="AH145" s="171"/>
      <c r="AI145" s="153"/>
      <c r="AJ145" s="160"/>
      <c r="AK145" s="145"/>
      <c r="AL145" s="171"/>
      <c r="AM145" s="153"/>
      <c r="AN145" s="160"/>
      <c r="AO145" s="93"/>
      <c r="AP145" s="171"/>
      <c r="AQ145" s="153"/>
      <c r="AR145" s="160"/>
      <c r="AS145" s="145"/>
      <c r="AT145" s="171"/>
      <c r="AU145" s="153"/>
      <c r="AV145" s="160"/>
      <c r="AW145" s="93"/>
      <c r="AX145" s="171"/>
      <c r="AY145" s="153"/>
      <c r="AZ145" s="160"/>
      <c r="BA145" s="145"/>
      <c r="BB145" s="171"/>
      <c r="BC145" s="153"/>
      <c r="BD145" s="160"/>
      <c r="BE145" s="93"/>
      <c r="BF145" s="171"/>
      <c r="BG145" s="153"/>
      <c r="BH145" s="160"/>
      <c r="BI145" s="145"/>
      <c r="BJ145" s="171"/>
      <c r="BK145" s="153"/>
      <c r="BL145" s="160"/>
      <c r="BM145" s="93"/>
      <c r="BN145" s="171"/>
      <c r="BO145" s="153"/>
      <c r="BP145" s="160"/>
      <c r="BQ145" s="243"/>
      <c r="BR145" s="145"/>
      <c r="BS145" s="192"/>
    </row>
    <row r="146" spans="1:256" s="150" customFormat="1" ht="30" customHeight="1">
      <c r="D146" s="159"/>
      <c r="E146" s="145"/>
      <c r="F146" s="171"/>
      <c r="G146" s="153"/>
      <c r="H146" s="269"/>
      <c r="I146" s="242"/>
      <c r="J146" s="171"/>
      <c r="K146" s="153"/>
      <c r="L146" s="269"/>
      <c r="M146" s="242"/>
      <c r="N146" s="171"/>
      <c r="O146" s="153"/>
      <c r="P146" s="160"/>
      <c r="Q146" s="93"/>
      <c r="R146" s="171"/>
      <c r="S146" s="153"/>
      <c r="T146" s="160"/>
      <c r="U146" s="119"/>
      <c r="V146" s="172"/>
      <c r="W146" s="153"/>
      <c r="X146" s="160"/>
      <c r="Y146" s="93"/>
      <c r="Z146" s="172"/>
      <c r="AA146" s="153"/>
      <c r="AB146" s="160"/>
      <c r="AC146" s="119"/>
      <c r="AD146" s="171"/>
      <c r="AE146" s="153"/>
      <c r="AF146" s="160"/>
      <c r="AG146" s="93"/>
      <c r="AH146" s="171"/>
      <c r="AI146" s="153"/>
      <c r="AJ146" s="160"/>
      <c r="AK146" s="145"/>
      <c r="AL146" s="171"/>
      <c r="AM146" s="153"/>
      <c r="AN146" s="160"/>
      <c r="AO146" s="93"/>
      <c r="AP146" s="171"/>
      <c r="AQ146" s="153"/>
      <c r="AR146" s="160"/>
      <c r="AS146" s="145"/>
      <c r="AT146" s="171"/>
      <c r="AU146" s="153"/>
      <c r="AV146" s="160"/>
      <c r="AW146" s="93"/>
      <c r="AX146" s="171"/>
      <c r="AY146" s="153"/>
      <c r="AZ146" s="160"/>
      <c r="BA146" s="145"/>
      <c r="BB146" s="171"/>
      <c r="BC146" s="153"/>
      <c r="BD146" s="160"/>
      <c r="BE146" s="93"/>
      <c r="BF146" s="171"/>
      <c r="BG146" s="153"/>
      <c r="BH146" s="160"/>
      <c r="BI146" s="145"/>
      <c r="BJ146" s="171"/>
      <c r="BK146" s="153"/>
      <c r="BL146" s="160"/>
      <c r="BM146" s="93"/>
      <c r="BN146" s="171"/>
      <c r="BO146" s="153"/>
      <c r="BP146" s="160"/>
      <c r="BQ146" s="243"/>
      <c r="BR146" s="145"/>
      <c r="BS146" s="192"/>
    </row>
    <row r="147" spans="1:256" s="150" customFormat="1" ht="30" customHeight="1">
      <c r="D147" s="159"/>
      <c r="E147" s="145"/>
      <c r="F147" s="171"/>
      <c r="G147" s="153"/>
      <c r="H147" s="269"/>
      <c r="I147" s="242"/>
      <c r="J147" s="171"/>
      <c r="K147" s="153"/>
      <c r="L147" s="269"/>
      <c r="M147" s="242"/>
      <c r="N147" s="171"/>
      <c r="O147" s="153"/>
      <c r="P147" s="160"/>
      <c r="Q147" s="93"/>
      <c r="R147" s="171"/>
      <c r="S147" s="153"/>
      <c r="T147" s="160"/>
      <c r="U147" s="119"/>
      <c r="V147" s="172"/>
      <c r="W147" s="153"/>
      <c r="X147" s="160"/>
      <c r="Y147" s="93"/>
      <c r="Z147" s="172"/>
      <c r="AA147" s="153"/>
      <c r="AB147" s="160"/>
      <c r="AC147" s="119"/>
      <c r="AD147" s="171"/>
      <c r="AE147" s="153"/>
      <c r="AF147" s="160"/>
      <c r="AG147" s="93"/>
      <c r="AH147" s="171"/>
      <c r="AI147" s="153"/>
      <c r="AJ147" s="160"/>
      <c r="AK147" s="145"/>
      <c r="AL147" s="171"/>
      <c r="AM147" s="153"/>
      <c r="AN147" s="160"/>
      <c r="AO147" s="93"/>
      <c r="AP147" s="171"/>
      <c r="AQ147" s="153"/>
      <c r="AR147" s="160"/>
      <c r="AS147" s="145"/>
      <c r="AT147" s="171"/>
      <c r="AU147" s="153"/>
      <c r="AV147" s="160"/>
      <c r="AW147" s="93"/>
      <c r="AX147" s="171"/>
      <c r="AY147" s="153"/>
      <c r="AZ147" s="160"/>
      <c r="BA147" s="145"/>
      <c r="BB147" s="171"/>
      <c r="BC147" s="153"/>
      <c r="BD147" s="160"/>
      <c r="BE147" s="93"/>
      <c r="BF147" s="171"/>
      <c r="BG147" s="153"/>
      <c r="BH147" s="160"/>
      <c r="BI147" s="145"/>
      <c r="BJ147" s="171"/>
      <c r="BK147" s="153"/>
      <c r="BL147" s="160"/>
      <c r="BM147" s="93"/>
      <c r="BN147" s="171"/>
      <c r="BO147" s="153"/>
      <c r="BP147" s="160"/>
      <c r="BQ147" s="243"/>
      <c r="BR147" s="145"/>
      <c r="BS147" s="192"/>
      <c r="BU147" s="174"/>
      <c r="BV147" s="174"/>
      <c r="BW147" s="174"/>
      <c r="BX147" s="174"/>
      <c r="BY147" s="174"/>
      <c r="BZ147" s="174"/>
      <c r="CA147" s="174"/>
      <c r="CB147" s="174"/>
      <c r="CC147" s="174"/>
      <c r="CD147" s="174"/>
      <c r="CE147" s="174"/>
      <c r="CF147" s="174"/>
      <c r="CG147" s="174"/>
      <c r="CH147" s="174"/>
      <c r="CI147" s="174"/>
      <c r="CJ147" s="174"/>
      <c r="CK147" s="174"/>
      <c r="CL147" s="174"/>
      <c r="CM147" s="174"/>
      <c r="CN147" s="174"/>
      <c r="CO147" s="174"/>
      <c r="CP147" s="174"/>
      <c r="CQ147" s="174"/>
      <c r="CR147" s="174"/>
      <c r="CS147" s="174"/>
      <c r="CT147" s="174"/>
      <c r="CU147" s="174"/>
      <c r="CV147" s="174"/>
      <c r="CW147" s="174"/>
      <c r="CX147" s="174"/>
      <c r="CY147" s="174"/>
      <c r="CZ147" s="174"/>
      <c r="DA147" s="174"/>
      <c r="DB147" s="174"/>
      <c r="DC147" s="174"/>
      <c r="DD147" s="174"/>
      <c r="DE147" s="174"/>
      <c r="DF147" s="174"/>
      <c r="DG147" s="174"/>
      <c r="DH147" s="174"/>
      <c r="DI147" s="174"/>
      <c r="DJ147" s="174"/>
      <c r="DK147" s="174"/>
      <c r="DL147" s="174"/>
      <c r="DM147" s="174"/>
      <c r="DN147" s="174"/>
      <c r="DO147" s="174"/>
      <c r="DP147" s="174"/>
      <c r="DQ147" s="174"/>
      <c r="DR147" s="174"/>
      <c r="DS147" s="174"/>
      <c r="DT147" s="174"/>
      <c r="DU147" s="174"/>
      <c r="DV147" s="174"/>
      <c r="DW147" s="174"/>
      <c r="DX147" s="174"/>
      <c r="DY147" s="174"/>
      <c r="DZ147" s="174"/>
      <c r="EA147" s="174"/>
      <c r="EB147" s="174"/>
      <c r="EC147" s="174"/>
      <c r="ED147" s="174"/>
      <c r="EE147" s="174"/>
      <c r="EF147" s="174"/>
      <c r="EG147" s="174"/>
      <c r="EH147" s="174"/>
      <c r="EI147" s="174"/>
      <c r="EJ147" s="174"/>
      <c r="EK147" s="174"/>
      <c r="EL147" s="174"/>
      <c r="EM147" s="174"/>
      <c r="EN147" s="174"/>
      <c r="EO147" s="174"/>
      <c r="EP147" s="174"/>
      <c r="EQ147" s="174"/>
      <c r="ER147" s="174"/>
      <c r="ES147" s="174"/>
      <c r="ET147" s="174"/>
      <c r="EU147" s="174"/>
      <c r="EV147" s="174"/>
      <c r="EW147" s="174"/>
      <c r="EX147" s="174"/>
      <c r="EY147" s="174"/>
      <c r="EZ147" s="174"/>
      <c r="FA147" s="174"/>
      <c r="FB147" s="174"/>
      <c r="FC147" s="174"/>
      <c r="FD147" s="174"/>
      <c r="FE147" s="174"/>
      <c r="FF147" s="174"/>
      <c r="FG147" s="174"/>
      <c r="FH147" s="174"/>
      <c r="FI147" s="174"/>
      <c r="FJ147" s="174"/>
      <c r="FK147" s="174"/>
      <c r="FL147" s="174"/>
      <c r="FM147" s="174"/>
      <c r="FN147" s="174"/>
      <c r="FO147" s="174"/>
      <c r="FP147" s="174"/>
      <c r="FQ147" s="174"/>
      <c r="FR147" s="174"/>
      <c r="FS147" s="174"/>
      <c r="FT147" s="174"/>
      <c r="FU147" s="174"/>
      <c r="FV147" s="174"/>
      <c r="FW147" s="174"/>
      <c r="FX147" s="174"/>
      <c r="FY147" s="174"/>
      <c r="FZ147" s="174"/>
      <c r="GA147" s="174"/>
      <c r="GB147" s="174"/>
      <c r="GC147" s="174"/>
      <c r="GD147" s="174"/>
      <c r="GE147" s="174"/>
      <c r="GF147" s="174"/>
      <c r="GG147" s="174"/>
      <c r="GH147" s="174"/>
      <c r="GI147" s="174"/>
      <c r="GJ147" s="174"/>
      <c r="GK147" s="174"/>
      <c r="GL147" s="174"/>
      <c r="GM147" s="174"/>
      <c r="GN147" s="174"/>
      <c r="GO147" s="174"/>
      <c r="GP147" s="174"/>
      <c r="GQ147" s="174"/>
      <c r="GR147" s="174"/>
      <c r="GS147" s="174"/>
      <c r="GT147" s="174"/>
      <c r="GU147" s="174"/>
      <c r="GV147" s="174"/>
      <c r="GW147" s="174"/>
      <c r="GX147" s="174"/>
      <c r="GY147" s="174"/>
      <c r="GZ147" s="174"/>
      <c r="HA147" s="174"/>
      <c r="HB147" s="174"/>
      <c r="HC147" s="174"/>
      <c r="HD147" s="174"/>
      <c r="HE147" s="174"/>
      <c r="HF147" s="174"/>
      <c r="HG147" s="174"/>
      <c r="HH147" s="174"/>
      <c r="HI147" s="174"/>
      <c r="HJ147" s="174"/>
      <c r="HK147" s="174"/>
      <c r="HL147" s="174"/>
      <c r="HM147" s="174"/>
      <c r="HN147" s="174"/>
      <c r="HO147" s="174"/>
      <c r="HP147" s="174"/>
      <c r="HQ147" s="174"/>
      <c r="HR147" s="174"/>
      <c r="HS147" s="174"/>
      <c r="HT147" s="174"/>
      <c r="HU147" s="174"/>
      <c r="HV147" s="174"/>
      <c r="HW147" s="174"/>
      <c r="HX147" s="174"/>
      <c r="HY147" s="174"/>
      <c r="HZ147" s="174"/>
      <c r="IA147" s="174"/>
      <c r="IB147" s="174"/>
      <c r="IC147" s="174"/>
      <c r="ID147" s="174"/>
      <c r="IE147" s="174"/>
      <c r="IF147" s="174"/>
      <c r="IG147" s="174"/>
      <c r="IH147" s="174"/>
      <c r="II147" s="174"/>
      <c r="IJ147" s="174"/>
      <c r="IK147" s="174"/>
      <c r="IL147" s="174"/>
      <c r="IM147" s="174"/>
      <c r="IN147" s="174"/>
      <c r="IO147" s="174"/>
      <c r="IP147" s="174"/>
      <c r="IQ147" s="174"/>
      <c r="IR147" s="174"/>
      <c r="IS147" s="174"/>
      <c r="IT147" s="174"/>
      <c r="IU147" s="174"/>
      <c r="IV147" s="175"/>
    </row>
    <row r="148" spans="1:256" s="150" customFormat="1" ht="30" customHeight="1">
      <c r="D148" s="159"/>
      <c r="E148" s="145"/>
      <c r="F148" s="171"/>
      <c r="G148" s="153"/>
      <c r="H148" s="269"/>
      <c r="I148" s="242"/>
      <c r="J148" s="171"/>
      <c r="K148" s="153"/>
      <c r="L148" s="269"/>
      <c r="M148" s="242"/>
      <c r="N148" s="171"/>
      <c r="O148" s="153"/>
      <c r="P148" s="160"/>
      <c r="Q148" s="93"/>
      <c r="R148" s="171"/>
      <c r="S148" s="153"/>
      <c r="T148" s="160"/>
      <c r="U148" s="119"/>
      <c r="V148" s="172"/>
      <c r="W148" s="153"/>
      <c r="X148" s="160"/>
      <c r="Y148" s="93"/>
      <c r="Z148" s="172"/>
      <c r="AA148" s="153"/>
      <c r="AB148" s="160"/>
      <c r="AC148" s="119"/>
      <c r="AD148" s="171"/>
      <c r="AE148" s="153"/>
      <c r="AF148" s="160"/>
      <c r="AG148" s="93"/>
      <c r="AH148" s="171"/>
      <c r="AI148" s="153"/>
      <c r="AJ148" s="160"/>
      <c r="AK148" s="145"/>
      <c r="AL148" s="171"/>
      <c r="AM148" s="153"/>
      <c r="AN148" s="160"/>
      <c r="AO148" s="93"/>
      <c r="AP148" s="171"/>
      <c r="AQ148" s="153"/>
      <c r="AR148" s="160"/>
      <c r="AS148" s="145"/>
      <c r="AT148" s="171"/>
      <c r="AU148" s="153"/>
      <c r="AV148" s="160"/>
      <c r="AW148" s="93"/>
      <c r="AX148" s="171"/>
      <c r="AY148" s="153"/>
      <c r="AZ148" s="160"/>
      <c r="BA148" s="145"/>
      <c r="BB148" s="171"/>
      <c r="BC148" s="153"/>
      <c r="BD148" s="160"/>
      <c r="BE148" s="93"/>
      <c r="BF148" s="171"/>
      <c r="BG148" s="153"/>
      <c r="BH148" s="160"/>
      <c r="BI148" s="145"/>
      <c r="BJ148" s="171"/>
      <c r="BK148" s="153"/>
      <c r="BL148" s="160"/>
      <c r="BM148" s="93"/>
      <c r="BN148" s="171"/>
      <c r="BO148" s="153"/>
      <c r="BP148" s="160"/>
      <c r="BQ148" s="243"/>
      <c r="BR148" s="145"/>
      <c r="BS148" s="192"/>
    </row>
    <row r="149" spans="1:256" s="176" customFormat="1" ht="30" customHeight="1">
      <c r="A149" s="177"/>
      <c r="B149" s="178"/>
      <c r="C149" s="182"/>
      <c r="D149" s="159"/>
      <c r="E149" s="145"/>
      <c r="F149" s="171"/>
      <c r="G149" s="153"/>
      <c r="H149" s="269"/>
      <c r="I149" s="242"/>
      <c r="J149" s="171"/>
      <c r="K149" s="153"/>
      <c r="L149" s="269"/>
      <c r="M149" s="242"/>
      <c r="N149" s="171"/>
      <c r="O149" s="153"/>
      <c r="P149" s="160"/>
      <c r="Q149" s="179"/>
      <c r="R149" s="171"/>
      <c r="S149" s="153"/>
      <c r="T149" s="160"/>
      <c r="U149" s="119"/>
      <c r="V149" s="172"/>
      <c r="W149" s="153"/>
      <c r="X149" s="160"/>
      <c r="Y149" s="179"/>
      <c r="Z149" s="172"/>
      <c r="AA149" s="153"/>
      <c r="AB149" s="160"/>
      <c r="AC149" s="119"/>
      <c r="AD149" s="171"/>
      <c r="AE149" s="153"/>
      <c r="AF149" s="160"/>
      <c r="AG149" s="179"/>
      <c r="AH149" s="171"/>
      <c r="AI149" s="153"/>
      <c r="AJ149" s="160"/>
      <c r="AK149" s="145"/>
      <c r="AL149" s="171"/>
      <c r="AM149" s="153"/>
      <c r="AN149" s="160"/>
      <c r="AO149" s="179"/>
      <c r="AP149" s="171"/>
      <c r="AQ149" s="153"/>
      <c r="AR149" s="160"/>
      <c r="AS149" s="145"/>
      <c r="AT149" s="171"/>
      <c r="AU149" s="153"/>
      <c r="AV149" s="160"/>
      <c r="AW149" s="179"/>
      <c r="AX149" s="171"/>
      <c r="AY149" s="153"/>
      <c r="AZ149" s="160"/>
      <c r="BA149" s="145"/>
      <c r="BB149" s="171"/>
      <c r="BC149" s="153"/>
      <c r="BD149" s="160"/>
      <c r="BE149" s="179"/>
      <c r="BF149" s="171"/>
      <c r="BG149" s="153"/>
      <c r="BH149" s="160"/>
      <c r="BI149" s="145"/>
      <c r="BJ149" s="171"/>
      <c r="BK149" s="153"/>
      <c r="BL149" s="160"/>
      <c r="BM149" s="179"/>
      <c r="BN149" s="171"/>
      <c r="BO149" s="153"/>
      <c r="BP149" s="160"/>
      <c r="BQ149" s="243"/>
      <c r="BR149" s="145"/>
      <c r="BS149" s="192"/>
      <c r="BT149" s="178"/>
      <c r="BU149" s="178"/>
      <c r="BV149" s="178"/>
      <c r="BW149" s="178"/>
      <c r="BX149" s="178"/>
      <c r="BY149" s="178"/>
      <c r="BZ149" s="178"/>
      <c r="CA149" s="178"/>
      <c r="CB149" s="178"/>
      <c r="CC149" s="178"/>
      <c r="CD149" s="178"/>
      <c r="CE149" s="178"/>
      <c r="CF149" s="178"/>
      <c r="CG149" s="178"/>
      <c r="CH149" s="178"/>
      <c r="CI149" s="178"/>
      <c r="CJ149" s="178"/>
      <c r="CK149" s="178"/>
      <c r="CL149" s="178"/>
      <c r="CM149" s="178"/>
      <c r="CN149" s="178"/>
      <c r="CO149" s="178"/>
      <c r="CP149" s="178"/>
      <c r="CQ149" s="178"/>
      <c r="CR149" s="178"/>
      <c r="CS149" s="178"/>
      <c r="CT149" s="178"/>
      <c r="CU149" s="178"/>
      <c r="CV149" s="178"/>
      <c r="CW149" s="178"/>
      <c r="CX149" s="178"/>
      <c r="CY149" s="178"/>
      <c r="CZ149" s="178"/>
      <c r="DA149" s="178"/>
      <c r="DB149" s="178"/>
      <c r="DC149" s="178"/>
      <c r="DD149" s="178"/>
      <c r="DE149" s="178"/>
      <c r="DF149" s="178"/>
      <c r="DG149" s="178"/>
      <c r="DH149" s="178"/>
      <c r="DI149" s="178"/>
      <c r="DJ149" s="178"/>
      <c r="DK149" s="178"/>
      <c r="DL149" s="178"/>
      <c r="DM149" s="178"/>
      <c r="DN149" s="178"/>
      <c r="DO149" s="178"/>
      <c r="DP149" s="178"/>
      <c r="DQ149" s="178"/>
      <c r="DR149" s="178"/>
      <c r="DS149" s="178"/>
      <c r="DT149" s="178"/>
      <c r="DU149" s="178"/>
      <c r="DV149" s="178"/>
      <c r="DW149" s="178"/>
      <c r="DX149" s="178"/>
      <c r="DY149" s="178"/>
      <c r="DZ149" s="178"/>
      <c r="EA149" s="178"/>
      <c r="EB149" s="178"/>
      <c r="EC149" s="178"/>
      <c r="ED149" s="178"/>
      <c r="EE149" s="178"/>
      <c r="EF149" s="178"/>
      <c r="EG149" s="178"/>
      <c r="EH149" s="178"/>
      <c r="EI149" s="178"/>
      <c r="EJ149" s="178"/>
      <c r="EK149" s="178"/>
      <c r="EL149" s="178"/>
      <c r="EM149" s="178"/>
      <c r="EN149" s="178"/>
      <c r="EO149" s="178"/>
      <c r="EP149" s="178"/>
      <c r="EQ149" s="178"/>
      <c r="ER149" s="178"/>
      <c r="ES149" s="178"/>
      <c r="ET149" s="178"/>
      <c r="EU149" s="178"/>
      <c r="EV149" s="178"/>
      <c r="EW149" s="178"/>
      <c r="EX149" s="178"/>
      <c r="EY149" s="178"/>
      <c r="EZ149" s="178"/>
      <c r="FA149" s="178"/>
      <c r="FB149" s="178"/>
      <c r="FC149" s="178"/>
      <c r="FD149" s="178"/>
      <c r="FE149" s="178"/>
      <c r="FF149" s="178"/>
      <c r="FG149" s="178"/>
      <c r="FH149" s="178"/>
      <c r="FI149" s="178"/>
      <c r="FJ149" s="178"/>
      <c r="FK149" s="178"/>
      <c r="FL149" s="178"/>
      <c r="FM149" s="178"/>
      <c r="FN149" s="178"/>
      <c r="FO149" s="178"/>
      <c r="FP149" s="178"/>
      <c r="FQ149" s="178"/>
      <c r="FR149" s="178"/>
      <c r="FS149" s="178"/>
      <c r="FT149" s="178"/>
      <c r="FU149" s="178"/>
      <c r="FV149" s="178"/>
      <c r="FW149" s="178"/>
      <c r="FX149" s="178"/>
      <c r="FY149" s="178"/>
      <c r="FZ149" s="178"/>
      <c r="GA149" s="178"/>
      <c r="GB149" s="178"/>
      <c r="GC149" s="178"/>
      <c r="GD149" s="178"/>
      <c r="GE149" s="178"/>
      <c r="GF149" s="178"/>
      <c r="GG149" s="178"/>
      <c r="GH149" s="178"/>
      <c r="GI149" s="178"/>
      <c r="GJ149" s="178"/>
      <c r="GK149" s="178"/>
      <c r="GL149" s="178"/>
      <c r="GM149" s="178"/>
      <c r="GN149" s="178"/>
      <c r="GO149" s="178"/>
      <c r="GP149" s="178"/>
      <c r="GQ149" s="178"/>
      <c r="GR149" s="178"/>
      <c r="GS149" s="178"/>
      <c r="GT149" s="178"/>
      <c r="GU149" s="178"/>
      <c r="GV149" s="178"/>
      <c r="GW149" s="178"/>
      <c r="GX149" s="178"/>
      <c r="GY149" s="178"/>
      <c r="GZ149" s="178"/>
      <c r="HA149" s="178"/>
      <c r="HB149" s="178"/>
      <c r="HC149" s="178"/>
      <c r="HD149" s="178"/>
      <c r="HE149" s="178"/>
      <c r="HF149" s="178"/>
      <c r="HG149" s="178"/>
      <c r="HH149" s="178"/>
      <c r="HI149" s="178"/>
      <c r="HJ149" s="178"/>
      <c r="HK149" s="178"/>
      <c r="HL149" s="178"/>
      <c r="HM149" s="178"/>
      <c r="HN149" s="178"/>
      <c r="HO149" s="178"/>
      <c r="HP149" s="178"/>
      <c r="HQ149" s="178"/>
      <c r="HR149" s="178"/>
      <c r="HS149" s="178"/>
      <c r="HT149" s="178"/>
      <c r="HU149" s="178"/>
      <c r="HV149" s="178"/>
      <c r="HW149" s="178"/>
      <c r="HX149" s="178"/>
      <c r="HY149" s="178"/>
      <c r="HZ149" s="178"/>
      <c r="IA149" s="178"/>
      <c r="IB149" s="178"/>
      <c r="IC149" s="178"/>
      <c r="ID149" s="178"/>
      <c r="IE149" s="178"/>
      <c r="IF149" s="178"/>
      <c r="IG149" s="178"/>
      <c r="IH149" s="178"/>
      <c r="II149" s="178"/>
      <c r="IJ149" s="178"/>
      <c r="IK149" s="178"/>
      <c r="IL149" s="178"/>
      <c r="IM149" s="178"/>
      <c r="IN149" s="178"/>
      <c r="IO149" s="178"/>
      <c r="IP149" s="178"/>
      <c r="IQ149" s="178"/>
      <c r="IR149" s="178"/>
      <c r="IS149" s="178"/>
      <c r="IT149" s="178"/>
      <c r="IU149" s="178"/>
      <c r="IV149" s="180"/>
    </row>
    <row r="150" spans="1:256" s="150" customFormat="1" ht="30" customHeight="1">
      <c r="D150" s="159"/>
      <c r="E150" s="145"/>
      <c r="F150" s="171"/>
      <c r="G150" s="153"/>
      <c r="H150" s="269"/>
      <c r="I150" s="242"/>
      <c r="J150" s="171"/>
      <c r="K150" s="153"/>
      <c r="L150" s="269"/>
      <c r="M150" s="242"/>
      <c r="N150" s="171"/>
      <c r="O150" s="153"/>
      <c r="P150" s="160"/>
      <c r="Q150" s="93"/>
      <c r="R150" s="171"/>
      <c r="S150" s="153"/>
      <c r="T150" s="160"/>
      <c r="U150" s="119"/>
      <c r="V150" s="172"/>
      <c r="W150" s="153"/>
      <c r="X150" s="160"/>
      <c r="Y150" s="93"/>
      <c r="Z150" s="172"/>
      <c r="AA150" s="153"/>
      <c r="AB150" s="160"/>
      <c r="AC150" s="119"/>
      <c r="AD150" s="171"/>
      <c r="AE150" s="153"/>
      <c r="AF150" s="160"/>
      <c r="AG150" s="93"/>
      <c r="AH150" s="171"/>
      <c r="AI150" s="153"/>
      <c r="AJ150" s="160"/>
      <c r="AK150" s="145"/>
      <c r="AL150" s="171"/>
      <c r="AM150" s="153"/>
      <c r="AN150" s="160"/>
      <c r="AO150" s="93"/>
      <c r="AP150" s="171"/>
      <c r="AQ150" s="153"/>
      <c r="AR150" s="160"/>
      <c r="AS150" s="145"/>
      <c r="AT150" s="171"/>
      <c r="AU150" s="153"/>
      <c r="AV150" s="160"/>
      <c r="AW150" s="93"/>
      <c r="AX150" s="171"/>
      <c r="AY150" s="153"/>
      <c r="AZ150" s="160"/>
      <c r="BA150" s="145"/>
      <c r="BB150" s="171"/>
      <c r="BC150" s="153"/>
      <c r="BD150" s="160"/>
      <c r="BE150" s="93"/>
      <c r="BF150" s="171"/>
      <c r="BG150" s="153"/>
      <c r="BH150" s="160"/>
      <c r="BI150" s="145"/>
      <c r="BJ150" s="171"/>
      <c r="BK150" s="153"/>
      <c r="BL150" s="160"/>
      <c r="BM150" s="93"/>
      <c r="BN150" s="171"/>
      <c r="BO150" s="153"/>
      <c r="BP150" s="160"/>
      <c r="BQ150" s="243"/>
      <c r="BR150" s="145"/>
      <c r="BS150" s="192"/>
    </row>
    <row r="151" spans="1:256" s="150" customFormat="1" ht="30" customHeight="1">
      <c r="C151" s="182"/>
      <c r="D151" s="159"/>
      <c r="E151" s="145"/>
      <c r="F151" s="171"/>
      <c r="G151" s="153"/>
      <c r="H151" s="269"/>
      <c r="I151" s="242"/>
      <c r="J151" s="171"/>
      <c r="K151" s="153"/>
      <c r="L151" s="269"/>
      <c r="M151" s="242"/>
      <c r="N151" s="171"/>
      <c r="O151" s="153"/>
      <c r="P151" s="160"/>
      <c r="Q151" s="93"/>
      <c r="R151" s="171"/>
      <c r="S151" s="153"/>
      <c r="T151" s="160"/>
      <c r="U151" s="119"/>
      <c r="V151" s="172"/>
      <c r="W151" s="153"/>
      <c r="X151" s="160"/>
      <c r="Y151" s="93"/>
      <c r="Z151" s="172"/>
      <c r="AA151" s="153"/>
      <c r="AB151" s="160"/>
      <c r="AC151" s="119"/>
      <c r="AD151" s="171"/>
      <c r="AE151" s="153"/>
      <c r="AF151" s="160"/>
      <c r="AG151" s="93"/>
      <c r="AH151" s="171"/>
      <c r="AI151" s="153"/>
      <c r="AJ151" s="160"/>
      <c r="AK151" s="145"/>
      <c r="AL151" s="171"/>
      <c r="AM151" s="153"/>
      <c r="AN151" s="160"/>
      <c r="AO151" s="93"/>
      <c r="AP151" s="171"/>
      <c r="AQ151" s="153"/>
      <c r="AR151" s="160"/>
      <c r="AS151" s="145"/>
      <c r="AT151" s="171"/>
      <c r="AU151" s="153"/>
      <c r="AV151" s="160"/>
      <c r="AW151" s="93"/>
      <c r="AX151" s="171"/>
      <c r="AY151" s="153"/>
      <c r="AZ151" s="160"/>
      <c r="BA151" s="145"/>
      <c r="BB151" s="171"/>
      <c r="BC151" s="153"/>
      <c r="BD151" s="160"/>
      <c r="BE151" s="93"/>
      <c r="BF151" s="171"/>
      <c r="BG151" s="153"/>
      <c r="BH151" s="160"/>
      <c r="BI151" s="145"/>
      <c r="BJ151" s="171"/>
      <c r="BK151" s="153"/>
      <c r="BL151" s="160"/>
      <c r="BM151" s="93"/>
      <c r="BN151" s="171"/>
      <c r="BO151" s="153"/>
      <c r="BP151" s="160"/>
      <c r="BQ151" s="243"/>
      <c r="BR151" s="145"/>
      <c r="BS151" s="192"/>
    </row>
    <row r="152" spans="1:256" s="150" customFormat="1" ht="30" customHeight="1">
      <c r="D152" s="159"/>
      <c r="E152" s="145"/>
      <c r="F152" s="152"/>
      <c r="G152" s="153"/>
      <c r="H152" s="269"/>
      <c r="I152" s="242"/>
      <c r="J152" s="152"/>
      <c r="K152" s="153"/>
      <c r="L152" s="269"/>
      <c r="M152" s="242"/>
      <c r="N152" s="152"/>
      <c r="O152" s="153"/>
      <c r="P152" s="160"/>
      <c r="Q152" s="93"/>
      <c r="R152" s="152"/>
      <c r="S152" s="153"/>
      <c r="T152" s="160"/>
      <c r="U152" s="130"/>
      <c r="V152" s="155"/>
      <c r="W152" s="153"/>
      <c r="X152" s="160"/>
      <c r="Y152" s="93"/>
      <c r="Z152" s="155"/>
      <c r="AA152" s="153"/>
      <c r="AB152" s="160"/>
      <c r="AC152" s="130"/>
      <c r="AD152" s="152"/>
      <c r="AE152" s="153"/>
      <c r="AF152" s="160"/>
      <c r="AG152" s="93"/>
      <c r="AH152" s="152"/>
      <c r="AI152" s="153"/>
      <c r="AJ152" s="160"/>
      <c r="AK152" s="145"/>
      <c r="AL152" s="152"/>
      <c r="AM152" s="153"/>
      <c r="AN152" s="160"/>
      <c r="AO152" s="93"/>
      <c r="AP152" s="152"/>
      <c r="AQ152" s="153"/>
      <c r="AR152" s="160"/>
      <c r="AS152" s="145"/>
      <c r="AT152" s="152"/>
      <c r="AU152" s="153"/>
      <c r="AV152" s="160"/>
      <c r="AW152" s="93"/>
      <c r="AX152" s="152"/>
      <c r="AY152" s="153"/>
      <c r="AZ152" s="160"/>
      <c r="BA152" s="145"/>
      <c r="BB152" s="152"/>
      <c r="BC152" s="153"/>
      <c r="BD152" s="160"/>
      <c r="BE152" s="93"/>
      <c r="BF152" s="152"/>
      <c r="BG152" s="153"/>
      <c r="BH152" s="160"/>
      <c r="BI152" s="145"/>
      <c r="BJ152" s="152"/>
      <c r="BK152" s="153"/>
      <c r="BL152" s="160"/>
      <c r="BM152" s="93"/>
      <c r="BN152" s="152"/>
      <c r="BO152" s="153"/>
      <c r="BP152" s="160"/>
      <c r="BQ152" s="243"/>
      <c r="BR152" s="145"/>
      <c r="BS152" s="192"/>
    </row>
    <row r="153" spans="1:256" s="150" customFormat="1" ht="30" customHeight="1">
      <c r="D153" s="159"/>
      <c r="E153" s="145"/>
      <c r="F153" s="171"/>
      <c r="G153" s="153"/>
      <c r="H153" s="269"/>
      <c r="I153" s="242"/>
      <c r="J153" s="171"/>
      <c r="K153" s="153"/>
      <c r="L153" s="269"/>
      <c r="M153" s="242"/>
      <c r="N153" s="171"/>
      <c r="O153" s="153"/>
      <c r="P153" s="160"/>
      <c r="Q153" s="93"/>
      <c r="R153" s="171"/>
      <c r="S153" s="153"/>
      <c r="T153" s="160"/>
      <c r="U153" s="119"/>
      <c r="V153" s="172"/>
      <c r="W153" s="153"/>
      <c r="X153" s="160"/>
      <c r="Y153" s="93"/>
      <c r="Z153" s="172"/>
      <c r="AA153" s="153"/>
      <c r="AB153" s="160"/>
      <c r="AC153" s="119"/>
      <c r="AD153" s="171"/>
      <c r="AE153" s="153"/>
      <c r="AF153" s="160"/>
      <c r="AG153" s="93"/>
      <c r="AH153" s="171"/>
      <c r="AI153" s="153"/>
      <c r="AJ153" s="160"/>
      <c r="AK153" s="145"/>
      <c r="AL153" s="171"/>
      <c r="AM153" s="153"/>
      <c r="AN153" s="160"/>
      <c r="AO153" s="93"/>
      <c r="AP153" s="171"/>
      <c r="AQ153" s="153"/>
      <c r="AR153" s="160"/>
      <c r="AS153" s="145"/>
      <c r="AT153" s="171"/>
      <c r="AU153" s="153"/>
      <c r="AV153" s="160"/>
      <c r="AW153" s="93"/>
      <c r="AX153" s="171"/>
      <c r="AY153" s="153"/>
      <c r="AZ153" s="160"/>
      <c r="BA153" s="145"/>
      <c r="BB153" s="171"/>
      <c r="BC153" s="153"/>
      <c r="BD153" s="160"/>
      <c r="BE153" s="93"/>
      <c r="BF153" s="171"/>
      <c r="BG153" s="153"/>
      <c r="BH153" s="160"/>
      <c r="BI153" s="145"/>
      <c r="BJ153" s="171"/>
      <c r="BK153" s="153"/>
      <c r="BL153" s="160"/>
      <c r="BM153" s="93"/>
      <c r="BN153" s="171"/>
      <c r="BO153" s="153"/>
      <c r="BP153" s="160"/>
      <c r="BQ153" s="243"/>
      <c r="BR153" s="145"/>
      <c r="BS153" s="192"/>
    </row>
    <row r="154" spans="1:256" s="150" customFormat="1" ht="30" customHeight="1">
      <c r="D154" s="159"/>
      <c r="E154" s="145"/>
      <c r="F154" s="152"/>
      <c r="G154" s="153"/>
      <c r="H154" s="269"/>
      <c r="I154" s="242"/>
      <c r="J154" s="152"/>
      <c r="K154" s="153"/>
      <c r="L154" s="269"/>
      <c r="M154" s="242"/>
      <c r="N154" s="152"/>
      <c r="O154" s="153"/>
      <c r="P154" s="160"/>
      <c r="Q154" s="93"/>
      <c r="R154" s="152"/>
      <c r="S154" s="153"/>
      <c r="T154" s="160"/>
      <c r="U154" s="130"/>
      <c r="V154" s="155"/>
      <c r="W154" s="153"/>
      <c r="X154" s="160"/>
      <c r="Y154" s="93"/>
      <c r="Z154" s="155"/>
      <c r="AA154" s="153"/>
      <c r="AB154" s="160"/>
      <c r="AC154" s="130"/>
      <c r="AD154" s="152"/>
      <c r="AE154" s="153"/>
      <c r="AF154" s="160"/>
      <c r="AG154" s="93"/>
      <c r="AH154" s="152"/>
      <c r="AI154" s="153"/>
      <c r="AJ154" s="160"/>
      <c r="AK154" s="145"/>
      <c r="AL154" s="152"/>
      <c r="AM154" s="153"/>
      <c r="AN154" s="160"/>
      <c r="AO154" s="93"/>
      <c r="AP154" s="152"/>
      <c r="AQ154" s="153"/>
      <c r="AR154" s="160"/>
      <c r="AS154" s="145"/>
      <c r="AT154" s="152"/>
      <c r="AU154" s="153"/>
      <c r="AV154" s="160"/>
      <c r="AW154" s="93"/>
      <c r="AX154" s="152"/>
      <c r="AY154" s="153"/>
      <c r="AZ154" s="160"/>
      <c r="BA154" s="145"/>
      <c r="BB154" s="152"/>
      <c r="BC154" s="153"/>
      <c r="BD154" s="160"/>
      <c r="BE154" s="93"/>
      <c r="BF154" s="152"/>
      <c r="BG154" s="153"/>
      <c r="BH154" s="160"/>
      <c r="BI154" s="145"/>
      <c r="BJ154" s="152"/>
      <c r="BK154" s="153"/>
      <c r="BL154" s="160"/>
      <c r="BM154" s="93"/>
      <c r="BN154" s="152"/>
      <c r="BO154" s="153"/>
      <c r="BP154" s="160"/>
      <c r="BQ154" s="243"/>
      <c r="BR154" s="145"/>
      <c r="BS154" s="192"/>
    </row>
    <row r="155" spans="1:256" s="150" customFormat="1" ht="30" customHeight="1">
      <c r="D155" s="159"/>
      <c r="E155" s="145"/>
      <c r="F155" s="152"/>
      <c r="G155" s="153"/>
      <c r="H155" s="269"/>
      <c r="I155" s="242"/>
      <c r="J155" s="152"/>
      <c r="K155" s="153"/>
      <c r="L155" s="269"/>
      <c r="M155" s="242"/>
      <c r="N155" s="152"/>
      <c r="O155" s="153"/>
      <c r="P155" s="160"/>
      <c r="Q155" s="93"/>
      <c r="R155" s="152"/>
      <c r="S155" s="153"/>
      <c r="T155" s="160"/>
      <c r="U155" s="130"/>
      <c r="V155" s="155"/>
      <c r="W155" s="153"/>
      <c r="X155" s="160"/>
      <c r="Y155" s="93"/>
      <c r="Z155" s="155"/>
      <c r="AA155" s="153"/>
      <c r="AB155" s="160"/>
      <c r="AC155" s="130"/>
      <c r="AD155" s="152"/>
      <c r="AE155" s="153"/>
      <c r="AF155" s="160"/>
      <c r="AG155" s="93"/>
      <c r="AH155" s="152"/>
      <c r="AI155" s="153"/>
      <c r="AJ155" s="160"/>
      <c r="AK155" s="145"/>
      <c r="AL155" s="152"/>
      <c r="AM155" s="153"/>
      <c r="AN155" s="160"/>
      <c r="AO155" s="93"/>
      <c r="AP155" s="152"/>
      <c r="AQ155" s="153"/>
      <c r="AR155" s="160"/>
      <c r="AS155" s="145"/>
      <c r="AT155" s="152"/>
      <c r="AU155" s="153"/>
      <c r="AV155" s="160"/>
      <c r="AW155" s="93"/>
      <c r="AX155" s="152"/>
      <c r="AY155" s="153"/>
      <c r="AZ155" s="160"/>
      <c r="BA155" s="145"/>
      <c r="BB155" s="152"/>
      <c r="BC155" s="153"/>
      <c r="BD155" s="160"/>
      <c r="BE155" s="93"/>
      <c r="BF155" s="152"/>
      <c r="BG155" s="153"/>
      <c r="BH155" s="160"/>
      <c r="BI155" s="145"/>
      <c r="BJ155" s="152"/>
      <c r="BK155" s="153"/>
      <c r="BL155" s="160"/>
      <c r="BM155" s="93"/>
      <c r="BN155" s="152"/>
      <c r="BO155" s="153"/>
      <c r="BP155" s="160"/>
      <c r="BQ155" s="243"/>
      <c r="BR155" s="145"/>
      <c r="BS155" s="192"/>
    </row>
    <row r="156" spans="1:256" s="150" customFormat="1" ht="30" customHeight="1">
      <c r="D156" s="159"/>
      <c r="E156" s="145"/>
      <c r="F156" s="152"/>
      <c r="G156" s="153"/>
      <c r="H156" s="269"/>
      <c r="I156" s="242"/>
      <c r="J156" s="152"/>
      <c r="K156" s="153"/>
      <c r="L156" s="269"/>
      <c r="M156" s="242"/>
      <c r="N156" s="152"/>
      <c r="O156" s="153"/>
      <c r="P156" s="160"/>
      <c r="Q156" s="93"/>
      <c r="R156" s="152"/>
      <c r="S156" s="153"/>
      <c r="T156" s="160"/>
      <c r="U156" s="130"/>
      <c r="V156" s="155"/>
      <c r="W156" s="153"/>
      <c r="X156" s="160"/>
      <c r="Y156" s="93"/>
      <c r="Z156" s="155"/>
      <c r="AA156" s="153"/>
      <c r="AB156" s="160"/>
      <c r="AC156" s="130"/>
      <c r="AD156" s="152"/>
      <c r="AE156" s="153"/>
      <c r="AF156" s="160"/>
      <c r="AG156" s="93"/>
      <c r="AH156" s="152"/>
      <c r="AI156" s="153"/>
      <c r="AJ156" s="160"/>
      <c r="AK156" s="145"/>
      <c r="AL156" s="152"/>
      <c r="AM156" s="153"/>
      <c r="AN156" s="160"/>
      <c r="AO156" s="93"/>
      <c r="AP156" s="152"/>
      <c r="AQ156" s="153"/>
      <c r="AR156" s="160"/>
      <c r="AS156" s="145"/>
      <c r="AT156" s="152"/>
      <c r="AU156" s="153"/>
      <c r="AV156" s="160"/>
      <c r="AW156" s="93"/>
      <c r="AX156" s="152"/>
      <c r="AY156" s="153"/>
      <c r="AZ156" s="160"/>
      <c r="BA156" s="145"/>
      <c r="BB156" s="152"/>
      <c r="BC156" s="153"/>
      <c r="BD156" s="160"/>
      <c r="BE156" s="93"/>
      <c r="BF156" s="152"/>
      <c r="BG156" s="153"/>
      <c r="BH156" s="160"/>
      <c r="BI156" s="145"/>
      <c r="BJ156" s="152"/>
      <c r="BK156" s="153"/>
      <c r="BL156" s="160"/>
      <c r="BM156" s="93"/>
      <c r="BN156" s="152"/>
      <c r="BO156" s="153"/>
      <c r="BP156" s="160"/>
      <c r="BQ156" s="243"/>
      <c r="BR156" s="145"/>
      <c r="BS156" s="192"/>
    </row>
    <row r="157" spans="1:256" s="150" customFormat="1" ht="30" customHeight="1">
      <c r="D157" s="159"/>
      <c r="E157" s="145"/>
      <c r="F157" s="152"/>
      <c r="G157" s="153"/>
      <c r="H157" s="269"/>
      <c r="I157" s="242"/>
      <c r="J157" s="152"/>
      <c r="K157" s="153"/>
      <c r="L157" s="269"/>
      <c r="M157" s="242"/>
      <c r="N157" s="152"/>
      <c r="O157" s="153"/>
      <c r="P157" s="160"/>
      <c r="Q157" s="93"/>
      <c r="R157" s="152"/>
      <c r="S157" s="153"/>
      <c r="T157" s="160"/>
      <c r="U157" s="130"/>
      <c r="V157" s="155"/>
      <c r="W157" s="153"/>
      <c r="X157" s="160"/>
      <c r="Y157" s="93"/>
      <c r="Z157" s="155"/>
      <c r="AA157" s="153"/>
      <c r="AB157" s="160"/>
      <c r="AC157" s="130"/>
      <c r="AD157" s="152"/>
      <c r="AE157" s="153"/>
      <c r="AF157" s="160"/>
      <c r="AG157" s="93"/>
      <c r="AH157" s="152"/>
      <c r="AI157" s="153"/>
      <c r="AJ157" s="160"/>
      <c r="AK157" s="145"/>
      <c r="AL157" s="152"/>
      <c r="AM157" s="153"/>
      <c r="AN157" s="160"/>
      <c r="AO157" s="93"/>
      <c r="AP157" s="152"/>
      <c r="AQ157" s="153"/>
      <c r="AR157" s="160"/>
      <c r="AS157" s="145"/>
      <c r="AT157" s="152"/>
      <c r="AU157" s="153"/>
      <c r="AV157" s="160"/>
      <c r="AW157" s="93"/>
      <c r="AX157" s="152"/>
      <c r="AY157" s="153"/>
      <c r="AZ157" s="160"/>
      <c r="BA157" s="145"/>
      <c r="BB157" s="152"/>
      <c r="BC157" s="153"/>
      <c r="BD157" s="160"/>
      <c r="BE157" s="93"/>
      <c r="BF157" s="152"/>
      <c r="BG157" s="153"/>
      <c r="BH157" s="160"/>
      <c r="BI157" s="145"/>
      <c r="BJ157" s="152"/>
      <c r="BK157" s="153"/>
      <c r="BL157" s="160"/>
      <c r="BM157" s="93"/>
      <c r="BN157" s="152"/>
      <c r="BO157" s="153"/>
      <c r="BP157" s="160"/>
      <c r="BQ157" s="243"/>
      <c r="BR157" s="145"/>
      <c r="BS157" s="192"/>
    </row>
    <row r="158" spans="1:256" s="150" customFormat="1" ht="30" customHeight="1">
      <c r="D158" s="159"/>
      <c r="E158" s="145"/>
      <c r="F158" s="152"/>
      <c r="G158" s="153"/>
      <c r="H158" s="269"/>
      <c r="I158" s="242"/>
      <c r="J158" s="152"/>
      <c r="K158" s="153"/>
      <c r="L158" s="269"/>
      <c r="M158" s="242"/>
      <c r="N158" s="152"/>
      <c r="O158" s="153"/>
      <c r="P158" s="160"/>
      <c r="Q158" s="93"/>
      <c r="R158" s="152"/>
      <c r="S158" s="153"/>
      <c r="T158" s="160"/>
      <c r="U158" s="130"/>
      <c r="V158" s="155"/>
      <c r="W158" s="153"/>
      <c r="X158" s="160"/>
      <c r="Y158" s="93"/>
      <c r="Z158" s="155"/>
      <c r="AA158" s="153"/>
      <c r="AB158" s="160"/>
      <c r="AC158" s="130"/>
      <c r="AD158" s="152"/>
      <c r="AE158" s="153"/>
      <c r="AF158" s="160"/>
      <c r="AG158" s="93"/>
      <c r="AH158" s="152"/>
      <c r="AI158" s="153"/>
      <c r="AJ158" s="160"/>
      <c r="AK158" s="145"/>
      <c r="AL158" s="152"/>
      <c r="AM158" s="153"/>
      <c r="AN158" s="160"/>
      <c r="AO158" s="93"/>
      <c r="AP158" s="152"/>
      <c r="AQ158" s="153"/>
      <c r="AR158" s="160"/>
      <c r="AS158" s="145"/>
      <c r="AT158" s="152"/>
      <c r="AU158" s="153"/>
      <c r="AV158" s="160"/>
      <c r="AW158" s="93"/>
      <c r="AX158" s="152"/>
      <c r="AY158" s="153"/>
      <c r="AZ158" s="160"/>
      <c r="BA158" s="145"/>
      <c r="BB158" s="152"/>
      <c r="BC158" s="153"/>
      <c r="BD158" s="160"/>
      <c r="BE158" s="93"/>
      <c r="BF158" s="152"/>
      <c r="BG158" s="153"/>
      <c r="BH158" s="160"/>
      <c r="BI158" s="145"/>
      <c r="BJ158" s="152"/>
      <c r="BK158" s="153"/>
      <c r="BL158" s="160"/>
      <c r="BM158" s="93"/>
      <c r="BN158" s="152"/>
      <c r="BO158" s="153"/>
      <c r="BP158" s="160"/>
      <c r="BQ158" s="243"/>
      <c r="BR158" s="145"/>
      <c r="BS158" s="192"/>
    </row>
    <row r="159" spans="1:256" s="150" customFormat="1" ht="30" customHeight="1">
      <c r="D159" s="159"/>
      <c r="E159" s="145"/>
      <c r="F159" s="152"/>
      <c r="G159" s="153"/>
      <c r="H159" s="269"/>
      <c r="I159" s="242"/>
      <c r="J159" s="152"/>
      <c r="K159" s="153"/>
      <c r="L159" s="269"/>
      <c r="M159" s="242"/>
      <c r="N159" s="152"/>
      <c r="O159" s="153"/>
      <c r="P159" s="160"/>
      <c r="Q159" s="93"/>
      <c r="R159" s="152"/>
      <c r="S159" s="153"/>
      <c r="T159" s="160"/>
      <c r="U159" s="130"/>
      <c r="V159" s="155"/>
      <c r="W159" s="153"/>
      <c r="X159" s="160"/>
      <c r="Y159" s="93"/>
      <c r="Z159" s="155"/>
      <c r="AA159" s="153"/>
      <c r="AB159" s="160"/>
      <c r="AC159" s="130"/>
      <c r="AD159" s="152"/>
      <c r="AE159" s="153"/>
      <c r="AF159" s="160"/>
      <c r="AG159" s="93"/>
      <c r="AH159" s="152"/>
      <c r="AI159" s="153"/>
      <c r="AJ159" s="160"/>
      <c r="AK159" s="145"/>
      <c r="AL159" s="152"/>
      <c r="AM159" s="153"/>
      <c r="AN159" s="160"/>
      <c r="AO159" s="93"/>
      <c r="AP159" s="152"/>
      <c r="AQ159" s="153"/>
      <c r="AR159" s="160"/>
      <c r="AS159" s="145"/>
      <c r="AT159" s="152"/>
      <c r="AU159" s="153"/>
      <c r="AV159" s="160"/>
      <c r="AW159" s="93"/>
      <c r="AX159" s="152"/>
      <c r="AY159" s="153"/>
      <c r="AZ159" s="160"/>
      <c r="BA159" s="145"/>
      <c r="BB159" s="152"/>
      <c r="BC159" s="153"/>
      <c r="BD159" s="160"/>
      <c r="BE159" s="93"/>
      <c r="BF159" s="152"/>
      <c r="BG159" s="153"/>
      <c r="BH159" s="160"/>
      <c r="BI159" s="145"/>
      <c r="BJ159" s="152"/>
      <c r="BK159" s="153"/>
      <c r="BL159" s="160"/>
      <c r="BM159" s="93"/>
      <c r="BN159" s="152"/>
      <c r="BO159" s="153"/>
      <c r="BP159" s="160"/>
      <c r="BQ159" s="243"/>
      <c r="BR159" s="145"/>
      <c r="BS159" s="192"/>
    </row>
    <row r="160" spans="1:256" s="150" customFormat="1" ht="30" customHeight="1">
      <c r="A160" s="350"/>
      <c r="B160" s="351"/>
      <c r="C160" s="351"/>
      <c r="D160" s="161"/>
      <c r="E160" s="162"/>
      <c r="F160" s="163"/>
      <c r="G160" s="164"/>
      <c r="H160" s="165"/>
      <c r="I160" s="268"/>
      <c r="J160" s="163"/>
      <c r="K160" s="164"/>
      <c r="L160" s="165"/>
      <c r="M160" s="268"/>
      <c r="N160" s="163"/>
      <c r="O160" s="164"/>
      <c r="P160" s="165"/>
      <c r="Q160" s="163"/>
      <c r="R160" s="163"/>
      <c r="S160" s="164"/>
      <c r="T160" s="165"/>
      <c r="U160" s="166"/>
      <c r="V160" s="167"/>
      <c r="W160" s="164"/>
      <c r="X160" s="165"/>
      <c r="Y160" s="163"/>
      <c r="Z160" s="167"/>
      <c r="AA160" s="164"/>
      <c r="AB160" s="165"/>
      <c r="AC160" s="166"/>
      <c r="AD160" s="163"/>
      <c r="AE160" s="164"/>
      <c r="AF160" s="165"/>
      <c r="AG160" s="163"/>
      <c r="AH160" s="163"/>
      <c r="AI160" s="164"/>
      <c r="AJ160" s="165"/>
      <c r="AK160" s="165"/>
      <c r="AL160" s="163"/>
      <c r="AM160" s="164"/>
      <c r="AN160" s="165"/>
      <c r="AO160" s="163"/>
      <c r="AP160" s="163"/>
      <c r="AQ160" s="164"/>
      <c r="AR160" s="165"/>
      <c r="AS160" s="165"/>
      <c r="AT160" s="163"/>
      <c r="AU160" s="164"/>
      <c r="AV160" s="165"/>
      <c r="AW160" s="163"/>
      <c r="AX160" s="163"/>
      <c r="AY160" s="164"/>
      <c r="AZ160" s="165"/>
      <c r="BA160" s="165"/>
      <c r="BB160" s="163"/>
      <c r="BC160" s="164"/>
      <c r="BD160" s="165"/>
      <c r="BE160" s="163"/>
      <c r="BF160" s="163"/>
      <c r="BG160" s="164"/>
      <c r="BH160" s="165"/>
      <c r="BI160" s="165"/>
      <c r="BJ160" s="163"/>
      <c r="BK160" s="164"/>
      <c r="BL160" s="165"/>
      <c r="BM160" s="163"/>
      <c r="BN160" s="163"/>
      <c r="BO160" s="164"/>
      <c r="BP160" s="165"/>
      <c r="BQ160" s="243"/>
      <c r="BR160" s="162"/>
      <c r="BS160" s="163"/>
      <c r="BT160" s="174"/>
    </row>
    <row r="161" spans="1:72" s="150" customFormat="1" ht="30" customHeight="1">
      <c r="A161" s="170"/>
      <c r="E161" s="145"/>
      <c r="F161" s="152"/>
      <c r="G161" s="153"/>
      <c r="H161" s="160"/>
      <c r="I161" s="242"/>
      <c r="J161" s="152"/>
      <c r="K161" s="153"/>
      <c r="L161" s="160"/>
      <c r="M161" s="242"/>
      <c r="N161" s="152"/>
      <c r="O161" s="153"/>
      <c r="P161" s="160"/>
      <c r="Q161" s="93"/>
      <c r="R161" s="152"/>
      <c r="S161" s="153"/>
      <c r="T161" s="160"/>
      <c r="U161" s="94"/>
      <c r="V161" s="155"/>
      <c r="W161" s="153"/>
      <c r="X161" s="160"/>
      <c r="Y161" s="93"/>
      <c r="Z161" s="155"/>
      <c r="AA161" s="153"/>
      <c r="AB161" s="160"/>
      <c r="AC161" s="94"/>
      <c r="AD161" s="152"/>
      <c r="AE161" s="153"/>
      <c r="AF161" s="160"/>
      <c r="AG161" s="93"/>
      <c r="AH161" s="152"/>
      <c r="AI161" s="153"/>
      <c r="AJ161" s="160"/>
      <c r="AK161" s="145"/>
      <c r="AL161" s="152"/>
      <c r="AM161" s="153"/>
      <c r="AN161" s="160"/>
      <c r="AO161" s="93"/>
      <c r="AP161" s="152"/>
      <c r="AQ161" s="153"/>
      <c r="AR161" s="160"/>
      <c r="AS161" s="145"/>
      <c r="AT161" s="152"/>
      <c r="AU161" s="153"/>
      <c r="AV161" s="160"/>
      <c r="AW161" s="93"/>
      <c r="AX161" s="152"/>
      <c r="AY161" s="153"/>
      <c r="AZ161" s="160"/>
      <c r="BA161" s="145"/>
      <c r="BB161" s="152"/>
      <c r="BC161" s="153"/>
      <c r="BD161" s="160"/>
      <c r="BE161" s="93"/>
      <c r="BF161" s="152"/>
      <c r="BG161" s="153"/>
      <c r="BH161" s="160"/>
      <c r="BI161" s="145"/>
      <c r="BJ161" s="152"/>
      <c r="BK161" s="153"/>
      <c r="BL161" s="160"/>
      <c r="BM161" s="93"/>
      <c r="BN161" s="152"/>
      <c r="BO161" s="153"/>
      <c r="BP161" s="160"/>
      <c r="BQ161" s="243"/>
      <c r="BR161" s="145"/>
      <c r="BS161" s="190"/>
    </row>
    <row r="162" spans="1:72" s="150" customFormat="1" ht="30" customHeight="1">
      <c r="A162" s="343"/>
      <c r="B162" s="344"/>
      <c r="E162" s="145"/>
      <c r="F162" s="152"/>
      <c r="G162" s="153"/>
      <c r="H162" s="160"/>
      <c r="I162" s="242"/>
      <c r="J162" s="152"/>
      <c r="K162" s="153"/>
      <c r="L162" s="160"/>
      <c r="M162" s="242"/>
      <c r="N162" s="152"/>
      <c r="O162" s="153"/>
      <c r="P162" s="160"/>
      <c r="Q162" s="93"/>
      <c r="R162" s="152"/>
      <c r="S162" s="153"/>
      <c r="T162" s="160"/>
      <c r="U162" s="94"/>
      <c r="V162" s="155"/>
      <c r="W162" s="153"/>
      <c r="X162" s="160"/>
      <c r="Y162" s="93"/>
      <c r="Z162" s="155"/>
      <c r="AA162" s="153"/>
      <c r="AB162" s="160"/>
      <c r="AC162" s="94"/>
      <c r="AD162" s="152"/>
      <c r="AE162" s="153"/>
      <c r="AF162" s="160"/>
      <c r="AG162" s="93"/>
      <c r="AH162" s="152"/>
      <c r="AI162" s="153"/>
      <c r="AJ162" s="160"/>
      <c r="AK162" s="145"/>
      <c r="AL162" s="152"/>
      <c r="AM162" s="153"/>
      <c r="AN162" s="160"/>
      <c r="AO162" s="93"/>
      <c r="AP162" s="152"/>
      <c r="AQ162" s="153"/>
      <c r="AR162" s="160"/>
      <c r="AS162" s="145"/>
      <c r="AT162" s="152"/>
      <c r="AU162" s="153"/>
      <c r="AV162" s="160"/>
      <c r="AW162" s="93"/>
      <c r="AX162" s="152"/>
      <c r="AY162" s="153"/>
      <c r="AZ162" s="160"/>
      <c r="BA162" s="145"/>
      <c r="BB162" s="152"/>
      <c r="BC162" s="153"/>
      <c r="BD162" s="160"/>
      <c r="BE162" s="93"/>
      <c r="BF162" s="152"/>
      <c r="BG162" s="153"/>
      <c r="BH162" s="160"/>
      <c r="BI162" s="145"/>
      <c r="BJ162" s="152"/>
      <c r="BK162" s="153"/>
      <c r="BL162" s="160"/>
      <c r="BM162" s="93"/>
      <c r="BN162" s="152"/>
      <c r="BO162" s="153"/>
      <c r="BP162" s="160"/>
      <c r="BQ162" s="243"/>
      <c r="BR162" s="145"/>
      <c r="BS162" s="190"/>
    </row>
    <row r="163" spans="1:72" s="150" customFormat="1" ht="30" customHeight="1">
      <c r="A163" s="170"/>
      <c r="D163" s="159"/>
      <c r="E163" s="145"/>
      <c r="F163" s="152"/>
      <c r="G163" s="153"/>
      <c r="H163" s="269"/>
      <c r="I163" s="242"/>
      <c r="J163" s="152"/>
      <c r="K163" s="153"/>
      <c r="L163" s="269"/>
      <c r="M163" s="242"/>
      <c r="N163" s="152"/>
      <c r="O163" s="153"/>
      <c r="P163" s="160"/>
      <c r="Q163" s="93"/>
      <c r="R163" s="152"/>
      <c r="S163" s="153"/>
      <c r="T163" s="160"/>
      <c r="U163" s="130"/>
      <c r="V163" s="155"/>
      <c r="W163" s="153"/>
      <c r="X163" s="160"/>
      <c r="Y163" s="93"/>
      <c r="Z163" s="155"/>
      <c r="AA163" s="153"/>
      <c r="AB163" s="160"/>
      <c r="AC163" s="130"/>
      <c r="AD163" s="152"/>
      <c r="AE163" s="153"/>
      <c r="AF163" s="160"/>
      <c r="AG163" s="93"/>
      <c r="AH163" s="152"/>
      <c r="AI163" s="153"/>
      <c r="AJ163" s="160"/>
      <c r="AK163" s="145"/>
      <c r="AL163" s="152"/>
      <c r="AM163" s="153"/>
      <c r="AN163" s="160"/>
      <c r="AO163" s="93"/>
      <c r="AP163" s="152"/>
      <c r="AQ163" s="153"/>
      <c r="AR163" s="160"/>
      <c r="AS163" s="145"/>
      <c r="AT163" s="152"/>
      <c r="AU163" s="153"/>
      <c r="AV163" s="160"/>
      <c r="AW163" s="93"/>
      <c r="AX163" s="152"/>
      <c r="AY163" s="153"/>
      <c r="AZ163" s="160"/>
      <c r="BA163" s="145"/>
      <c r="BB163" s="152"/>
      <c r="BC163" s="153"/>
      <c r="BD163" s="160"/>
      <c r="BE163" s="93"/>
      <c r="BF163" s="152"/>
      <c r="BG163" s="153"/>
      <c r="BH163" s="160"/>
      <c r="BI163" s="145"/>
      <c r="BJ163" s="152"/>
      <c r="BK163" s="153"/>
      <c r="BL163" s="160"/>
      <c r="BM163" s="93"/>
      <c r="BN163" s="152"/>
      <c r="BO163" s="153"/>
      <c r="BP163" s="160"/>
      <c r="BQ163" s="243"/>
      <c r="BR163" s="145"/>
      <c r="BS163" s="192"/>
    </row>
    <row r="164" spans="1:72" s="150" customFormat="1" ht="30" customHeight="1">
      <c r="A164" s="170"/>
      <c r="D164" s="159"/>
      <c r="E164" s="145"/>
      <c r="F164" s="171"/>
      <c r="G164" s="153"/>
      <c r="H164" s="269"/>
      <c r="I164" s="242"/>
      <c r="J164" s="171"/>
      <c r="K164" s="153"/>
      <c r="L164" s="269"/>
      <c r="M164" s="242"/>
      <c r="N164" s="171"/>
      <c r="O164" s="153"/>
      <c r="P164" s="160"/>
      <c r="Q164" s="93"/>
      <c r="R164" s="171"/>
      <c r="S164" s="153"/>
      <c r="T164" s="160"/>
      <c r="U164" s="119"/>
      <c r="V164" s="172"/>
      <c r="W164" s="153"/>
      <c r="X164" s="160"/>
      <c r="Y164" s="93"/>
      <c r="Z164" s="172"/>
      <c r="AA164" s="153"/>
      <c r="AB164" s="160"/>
      <c r="AC164" s="119"/>
      <c r="AD164" s="171"/>
      <c r="AE164" s="153"/>
      <c r="AF164" s="160"/>
      <c r="AG164" s="93"/>
      <c r="AH164" s="171"/>
      <c r="AI164" s="153"/>
      <c r="AJ164" s="160"/>
      <c r="AK164" s="145"/>
      <c r="AL164" s="171"/>
      <c r="AM164" s="153"/>
      <c r="AN164" s="160"/>
      <c r="AO164" s="93"/>
      <c r="AP164" s="171"/>
      <c r="AQ164" s="153"/>
      <c r="AR164" s="160"/>
      <c r="AS164" s="145"/>
      <c r="AT164" s="171"/>
      <c r="AU164" s="153"/>
      <c r="AV164" s="160"/>
      <c r="AW164" s="93"/>
      <c r="AX164" s="171"/>
      <c r="AY164" s="153"/>
      <c r="AZ164" s="160"/>
      <c r="BA164" s="145"/>
      <c r="BB164" s="171"/>
      <c r="BC164" s="153"/>
      <c r="BD164" s="160"/>
      <c r="BE164" s="93"/>
      <c r="BF164" s="171"/>
      <c r="BG164" s="153"/>
      <c r="BH164" s="160"/>
      <c r="BI164" s="145"/>
      <c r="BJ164" s="171"/>
      <c r="BK164" s="153"/>
      <c r="BL164" s="160"/>
      <c r="BM164" s="93"/>
      <c r="BN164" s="171"/>
      <c r="BO164" s="153"/>
      <c r="BP164" s="160"/>
      <c r="BQ164" s="243"/>
      <c r="BR164" s="145"/>
      <c r="BS164" s="192"/>
    </row>
    <row r="165" spans="1:72" s="150" customFormat="1" ht="30" customHeight="1">
      <c r="A165" s="170"/>
      <c r="D165" s="159"/>
      <c r="E165" s="145"/>
      <c r="F165" s="171"/>
      <c r="G165" s="153"/>
      <c r="H165" s="269"/>
      <c r="I165" s="242"/>
      <c r="J165" s="171"/>
      <c r="K165" s="153"/>
      <c r="L165" s="269"/>
      <c r="M165" s="242"/>
      <c r="N165" s="171"/>
      <c r="O165" s="153"/>
      <c r="P165" s="160"/>
      <c r="Q165" s="93"/>
      <c r="R165" s="171"/>
      <c r="S165" s="153"/>
      <c r="T165" s="160"/>
      <c r="U165" s="119"/>
      <c r="V165" s="172"/>
      <c r="W165" s="153"/>
      <c r="X165" s="160"/>
      <c r="Y165" s="93"/>
      <c r="Z165" s="172"/>
      <c r="AA165" s="153"/>
      <c r="AB165" s="160"/>
      <c r="AC165" s="119"/>
      <c r="AD165" s="171"/>
      <c r="AE165" s="153"/>
      <c r="AF165" s="160"/>
      <c r="AG165" s="93"/>
      <c r="AH165" s="171"/>
      <c r="AI165" s="153"/>
      <c r="AJ165" s="160"/>
      <c r="AK165" s="145"/>
      <c r="AL165" s="171"/>
      <c r="AM165" s="153"/>
      <c r="AN165" s="160"/>
      <c r="AO165" s="93"/>
      <c r="AP165" s="171"/>
      <c r="AQ165" s="153"/>
      <c r="AR165" s="160"/>
      <c r="AS165" s="145"/>
      <c r="AT165" s="171"/>
      <c r="AU165" s="153"/>
      <c r="AV165" s="160"/>
      <c r="AW165" s="93"/>
      <c r="AX165" s="171"/>
      <c r="AY165" s="153"/>
      <c r="AZ165" s="160"/>
      <c r="BA165" s="145"/>
      <c r="BB165" s="171"/>
      <c r="BC165" s="153"/>
      <c r="BD165" s="160"/>
      <c r="BE165" s="93"/>
      <c r="BF165" s="171"/>
      <c r="BG165" s="153"/>
      <c r="BH165" s="160"/>
      <c r="BI165" s="145"/>
      <c r="BJ165" s="171"/>
      <c r="BK165" s="153"/>
      <c r="BL165" s="160"/>
      <c r="BM165" s="93"/>
      <c r="BN165" s="171"/>
      <c r="BO165" s="153"/>
      <c r="BP165" s="160"/>
      <c r="BQ165" s="243"/>
      <c r="BR165" s="145"/>
      <c r="BS165" s="192"/>
    </row>
    <row r="166" spans="1:72" s="183" customFormat="1" ht="30" customHeight="1">
      <c r="A166" s="170"/>
      <c r="B166" s="178"/>
      <c r="C166" s="178"/>
      <c r="D166" s="159"/>
      <c r="E166" s="145"/>
      <c r="F166" s="171"/>
      <c r="G166" s="153"/>
      <c r="H166" s="269"/>
      <c r="I166" s="242"/>
      <c r="J166" s="171"/>
      <c r="K166" s="153"/>
      <c r="L166" s="269"/>
      <c r="M166" s="242"/>
      <c r="N166" s="171"/>
      <c r="O166" s="153"/>
      <c r="P166" s="160"/>
      <c r="Q166" s="179"/>
      <c r="R166" s="171"/>
      <c r="S166" s="153"/>
      <c r="T166" s="160"/>
      <c r="U166" s="119"/>
      <c r="V166" s="172"/>
      <c r="W166" s="153"/>
      <c r="X166" s="160"/>
      <c r="Y166" s="179"/>
      <c r="Z166" s="172"/>
      <c r="AA166" s="153"/>
      <c r="AB166" s="160"/>
      <c r="AC166" s="119"/>
      <c r="AD166" s="171"/>
      <c r="AE166" s="153"/>
      <c r="AF166" s="160"/>
      <c r="AG166" s="179"/>
      <c r="AH166" s="171"/>
      <c r="AI166" s="153"/>
      <c r="AJ166" s="160"/>
      <c r="AK166" s="145"/>
      <c r="AL166" s="171"/>
      <c r="AM166" s="153"/>
      <c r="AN166" s="160"/>
      <c r="AO166" s="179"/>
      <c r="AP166" s="171"/>
      <c r="AQ166" s="153"/>
      <c r="AR166" s="160"/>
      <c r="AS166" s="145"/>
      <c r="AT166" s="171"/>
      <c r="AU166" s="153"/>
      <c r="AV166" s="160"/>
      <c r="AW166" s="179"/>
      <c r="AX166" s="171"/>
      <c r="AY166" s="153"/>
      <c r="AZ166" s="160"/>
      <c r="BA166" s="145"/>
      <c r="BB166" s="171"/>
      <c r="BC166" s="153"/>
      <c r="BD166" s="160"/>
      <c r="BE166" s="179"/>
      <c r="BF166" s="171"/>
      <c r="BG166" s="153"/>
      <c r="BH166" s="160"/>
      <c r="BI166" s="145"/>
      <c r="BJ166" s="171"/>
      <c r="BK166" s="153"/>
      <c r="BL166" s="160"/>
      <c r="BM166" s="179"/>
      <c r="BN166" s="171"/>
      <c r="BO166" s="153"/>
      <c r="BP166" s="160"/>
      <c r="BQ166" s="243"/>
      <c r="BR166" s="145"/>
      <c r="BS166" s="192"/>
      <c r="BT166" s="178"/>
    </row>
    <row r="167" spans="1:72" s="185" customFormat="1" ht="30" customHeight="1">
      <c r="A167" s="170"/>
      <c r="B167" s="178"/>
      <c r="C167" s="178"/>
      <c r="D167" s="159"/>
      <c r="E167" s="145"/>
      <c r="F167" s="171"/>
      <c r="G167" s="153"/>
      <c r="H167" s="269"/>
      <c r="I167" s="242"/>
      <c r="J167" s="171"/>
      <c r="K167" s="153"/>
      <c r="L167" s="269"/>
      <c r="M167" s="242"/>
      <c r="N167" s="171"/>
      <c r="O167" s="153"/>
      <c r="P167" s="160"/>
      <c r="Q167" s="179"/>
      <c r="R167" s="171"/>
      <c r="S167" s="153"/>
      <c r="T167" s="160"/>
      <c r="U167" s="119"/>
      <c r="V167" s="172"/>
      <c r="W167" s="153"/>
      <c r="X167" s="160"/>
      <c r="Y167" s="179"/>
      <c r="Z167" s="172"/>
      <c r="AA167" s="153"/>
      <c r="AB167" s="160"/>
      <c r="AC167" s="119"/>
      <c r="AD167" s="171"/>
      <c r="AE167" s="153"/>
      <c r="AF167" s="160"/>
      <c r="AG167" s="179"/>
      <c r="AH167" s="171"/>
      <c r="AI167" s="153"/>
      <c r="AJ167" s="160"/>
      <c r="AK167" s="145"/>
      <c r="AL167" s="171"/>
      <c r="AM167" s="153"/>
      <c r="AN167" s="160"/>
      <c r="AO167" s="179"/>
      <c r="AP167" s="171"/>
      <c r="AQ167" s="153"/>
      <c r="AR167" s="160"/>
      <c r="AS167" s="145"/>
      <c r="AT167" s="171"/>
      <c r="AU167" s="153"/>
      <c r="AV167" s="160"/>
      <c r="AW167" s="179"/>
      <c r="AX167" s="171"/>
      <c r="AY167" s="153"/>
      <c r="AZ167" s="160"/>
      <c r="BA167" s="145"/>
      <c r="BB167" s="171"/>
      <c r="BC167" s="153"/>
      <c r="BD167" s="160"/>
      <c r="BE167" s="179"/>
      <c r="BF167" s="171"/>
      <c r="BG167" s="153"/>
      <c r="BH167" s="160"/>
      <c r="BI167" s="145"/>
      <c r="BJ167" s="171"/>
      <c r="BK167" s="153"/>
      <c r="BL167" s="160"/>
      <c r="BM167" s="179"/>
      <c r="BN167" s="171"/>
      <c r="BO167" s="153"/>
      <c r="BP167" s="160"/>
      <c r="BQ167" s="243"/>
      <c r="BR167" s="145"/>
      <c r="BS167" s="192"/>
      <c r="BT167" s="178"/>
    </row>
    <row r="168" spans="1:72" s="150" customFormat="1" ht="30" customHeight="1">
      <c r="A168" s="170"/>
      <c r="D168" s="159"/>
      <c r="E168" s="145"/>
      <c r="F168" s="171"/>
      <c r="G168" s="153"/>
      <c r="H168" s="269"/>
      <c r="I168" s="242"/>
      <c r="J168" s="171"/>
      <c r="K168" s="153"/>
      <c r="L168" s="269"/>
      <c r="M168" s="242"/>
      <c r="N168" s="171"/>
      <c r="O168" s="153"/>
      <c r="P168" s="160"/>
      <c r="Q168" s="93"/>
      <c r="R168" s="171"/>
      <c r="S168" s="153"/>
      <c r="T168" s="160"/>
      <c r="U168" s="119"/>
      <c r="V168" s="172"/>
      <c r="W168" s="153"/>
      <c r="X168" s="160"/>
      <c r="Y168" s="93"/>
      <c r="Z168" s="172"/>
      <c r="AA168" s="153"/>
      <c r="AB168" s="160"/>
      <c r="AC168" s="119"/>
      <c r="AD168" s="171"/>
      <c r="AE168" s="153"/>
      <c r="AF168" s="160"/>
      <c r="AG168" s="93"/>
      <c r="AH168" s="171"/>
      <c r="AI168" s="153"/>
      <c r="AJ168" s="160"/>
      <c r="AK168" s="145"/>
      <c r="AL168" s="171"/>
      <c r="AM168" s="153"/>
      <c r="AN168" s="160"/>
      <c r="AO168" s="93"/>
      <c r="AP168" s="171"/>
      <c r="AQ168" s="153"/>
      <c r="AR168" s="160"/>
      <c r="AS168" s="145"/>
      <c r="AT168" s="171"/>
      <c r="AU168" s="153"/>
      <c r="AV168" s="160"/>
      <c r="AW168" s="93"/>
      <c r="AX168" s="171"/>
      <c r="AY168" s="153"/>
      <c r="AZ168" s="160"/>
      <c r="BA168" s="145"/>
      <c r="BB168" s="171"/>
      <c r="BC168" s="153"/>
      <c r="BD168" s="160"/>
      <c r="BE168" s="93"/>
      <c r="BF168" s="171"/>
      <c r="BG168" s="153"/>
      <c r="BH168" s="160"/>
      <c r="BI168" s="145"/>
      <c r="BJ168" s="171"/>
      <c r="BK168" s="153"/>
      <c r="BL168" s="160"/>
      <c r="BM168" s="93"/>
      <c r="BN168" s="171"/>
      <c r="BO168" s="153"/>
      <c r="BP168" s="160"/>
      <c r="BQ168" s="243"/>
      <c r="BR168" s="145"/>
      <c r="BS168" s="192"/>
    </row>
    <row r="169" spans="1:72" s="150" customFormat="1" ht="30" customHeight="1">
      <c r="A169" s="170"/>
      <c r="D169" s="159"/>
      <c r="E169" s="145"/>
      <c r="F169" s="171"/>
      <c r="G169" s="153"/>
      <c r="H169" s="269"/>
      <c r="I169" s="242"/>
      <c r="J169" s="171"/>
      <c r="K169" s="153"/>
      <c r="L169" s="269"/>
      <c r="M169" s="242"/>
      <c r="N169" s="171"/>
      <c r="O169" s="153"/>
      <c r="P169" s="160"/>
      <c r="Q169" s="93"/>
      <c r="R169" s="171"/>
      <c r="S169" s="153"/>
      <c r="T169" s="160"/>
      <c r="U169" s="119"/>
      <c r="V169" s="172"/>
      <c r="W169" s="153"/>
      <c r="X169" s="160"/>
      <c r="Y169" s="93"/>
      <c r="Z169" s="172"/>
      <c r="AA169" s="153"/>
      <c r="AB169" s="160"/>
      <c r="AC169" s="119"/>
      <c r="AD169" s="171"/>
      <c r="AE169" s="153"/>
      <c r="AF169" s="160"/>
      <c r="AG169" s="93"/>
      <c r="AH169" s="171"/>
      <c r="AI169" s="153"/>
      <c r="AJ169" s="160"/>
      <c r="AK169" s="145"/>
      <c r="AL169" s="171"/>
      <c r="AM169" s="153"/>
      <c r="AN169" s="160"/>
      <c r="AO169" s="93"/>
      <c r="AP169" s="171"/>
      <c r="AQ169" s="153"/>
      <c r="AR169" s="160"/>
      <c r="AS169" s="145"/>
      <c r="AT169" s="171"/>
      <c r="AU169" s="153"/>
      <c r="AV169" s="160"/>
      <c r="AW169" s="93"/>
      <c r="AX169" s="171"/>
      <c r="AY169" s="153"/>
      <c r="AZ169" s="160"/>
      <c r="BA169" s="145"/>
      <c r="BB169" s="171"/>
      <c r="BC169" s="153"/>
      <c r="BD169" s="160"/>
      <c r="BE169" s="93"/>
      <c r="BF169" s="171"/>
      <c r="BG169" s="153"/>
      <c r="BH169" s="160"/>
      <c r="BI169" s="145"/>
      <c r="BJ169" s="171"/>
      <c r="BK169" s="153"/>
      <c r="BL169" s="160"/>
      <c r="BM169" s="93"/>
      <c r="BN169" s="171"/>
      <c r="BO169" s="153"/>
      <c r="BP169" s="160"/>
      <c r="BQ169" s="243"/>
      <c r="BR169" s="145"/>
      <c r="BS169" s="192"/>
    </row>
    <row r="170" spans="1:72" s="150" customFormat="1" ht="30" customHeight="1">
      <c r="A170" s="350"/>
      <c r="B170" s="351"/>
      <c r="C170" s="351"/>
      <c r="D170" s="161"/>
      <c r="E170" s="162"/>
      <c r="F170" s="163"/>
      <c r="G170" s="164"/>
      <c r="H170" s="165"/>
      <c r="I170" s="268"/>
      <c r="J170" s="163"/>
      <c r="K170" s="164"/>
      <c r="L170" s="165"/>
      <c r="M170" s="268"/>
      <c r="N170" s="163"/>
      <c r="O170" s="164"/>
      <c r="P170" s="165"/>
      <c r="Q170" s="163"/>
      <c r="R170" s="163"/>
      <c r="S170" s="164"/>
      <c r="T170" s="165"/>
      <c r="U170" s="166"/>
      <c r="V170" s="167"/>
      <c r="W170" s="164"/>
      <c r="X170" s="165"/>
      <c r="Y170" s="163"/>
      <c r="Z170" s="167"/>
      <c r="AA170" s="164"/>
      <c r="AB170" s="165"/>
      <c r="AC170" s="166"/>
      <c r="AD170" s="163"/>
      <c r="AE170" s="164"/>
      <c r="AF170" s="165"/>
      <c r="AG170" s="163"/>
      <c r="AH170" s="163"/>
      <c r="AI170" s="164"/>
      <c r="AJ170" s="165"/>
      <c r="AK170" s="165"/>
      <c r="AL170" s="163"/>
      <c r="AM170" s="164"/>
      <c r="AN170" s="165"/>
      <c r="AO170" s="163"/>
      <c r="AP170" s="163"/>
      <c r="AQ170" s="164"/>
      <c r="AR170" s="165"/>
      <c r="AS170" s="165"/>
      <c r="AT170" s="163"/>
      <c r="AU170" s="164"/>
      <c r="AV170" s="165"/>
      <c r="AW170" s="163"/>
      <c r="AX170" s="163"/>
      <c r="AY170" s="164"/>
      <c r="AZ170" s="165"/>
      <c r="BA170" s="165"/>
      <c r="BB170" s="163"/>
      <c r="BC170" s="164"/>
      <c r="BD170" s="165"/>
      <c r="BE170" s="163"/>
      <c r="BF170" s="163"/>
      <c r="BG170" s="164"/>
      <c r="BH170" s="165"/>
      <c r="BI170" s="165"/>
      <c r="BJ170" s="163"/>
      <c r="BK170" s="164"/>
      <c r="BL170" s="165"/>
      <c r="BM170" s="163"/>
      <c r="BN170" s="163"/>
      <c r="BO170" s="164"/>
      <c r="BP170" s="165"/>
      <c r="BQ170" s="243"/>
      <c r="BR170" s="162"/>
      <c r="BS170" s="162"/>
      <c r="BT170" s="195"/>
    </row>
    <row r="171" spans="1:72" s="150" customFormat="1" ht="30" customHeight="1">
      <c r="A171" s="170"/>
      <c r="E171" s="145"/>
      <c r="F171" s="152"/>
      <c r="G171" s="153"/>
      <c r="H171" s="160"/>
      <c r="I171" s="242"/>
      <c r="J171" s="152"/>
      <c r="K171" s="153"/>
      <c r="L171" s="160"/>
      <c r="M171" s="242"/>
      <c r="N171" s="152"/>
      <c r="O171" s="153"/>
      <c r="P171" s="160"/>
      <c r="Q171" s="93"/>
      <c r="R171" s="152"/>
      <c r="S171" s="153"/>
      <c r="T171" s="160"/>
      <c r="U171" s="94"/>
      <c r="V171" s="155"/>
      <c r="W171" s="153"/>
      <c r="X171" s="160"/>
      <c r="Y171" s="93"/>
      <c r="Z171" s="155"/>
      <c r="AA171" s="153"/>
      <c r="AB171" s="160"/>
      <c r="AC171" s="94"/>
      <c r="AD171" s="152"/>
      <c r="AE171" s="153"/>
      <c r="AF171" s="160"/>
      <c r="AG171" s="93"/>
      <c r="AH171" s="152"/>
      <c r="AI171" s="153"/>
      <c r="AJ171" s="160"/>
      <c r="AK171" s="145"/>
      <c r="AL171" s="152"/>
      <c r="AM171" s="153"/>
      <c r="AN171" s="160"/>
      <c r="AO171" s="93"/>
      <c r="AP171" s="152"/>
      <c r="AQ171" s="153"/>
      <c r="AR171" s="160"/>
      <c r="AS171" s="145"/>
      <c r="AT171" s="152"/>
      <c r="AU171" s="153"/>
      <c r="AV171" s="160"/>
      <c r="AW171" s="93"/>
      <c r="AX171" s="152"/>
      <c r="AY171" s="153"/>
      <c r="AZ171" s="160"/>
      <c r="BA171" s="145"/>
      <c r="BB171" s="152"/>
      <c r="BC171" s="153"/>
      <c r="BD171" s="160"/>
      <c r="BE171" s="93"/>
      <c r="BF171" s="152"/>
      <c r="BG171" s="153"/>
      <c r="BH171" s="160"/>
      <c r="BI171" s="145"/>
      <c r="BJ171" s="152"/>
      <c r="BK171" s="153"/>
      <c r="BL171" s="160"/>
      <c r="BM171" s="93"/>
      <c r="BN171" s="152"/>
      <c r="BO171" s="153"/>
      <c r="BP171" s="160"/>
      <c r="BQ171" s="243"/>
      <c r="BR171" s="145"/>
      <c r="BS171" s="190"/>
      <c r="BT171" s="271"/>
    </row>
    <row r="172" spans="1:72" s="150" customFormat="1" ht="30" customHeight="1">
      <c r="A172" s="343"/>
      <c r="B172" s="344"/>
      <c r="E172" s="145"/>
      <c r="F172" s="152"/>
      <c r="G172" s="153"/>
      <c r="H172" s="160"/>
      <c r="I172" s="242"/>
      <c r="J172" s="152"/>
      <c r="K172" s="153"/>
      <c r="L172" s="160"/>
      <c r="M172" s="242"/>
      <c r="N172" s="152"/>
      <c r="O172" s="153"/>
      <c r="P172" s="160"/>
      <c r="Q172" s="93"/>
      <c r="R172" s="152"/>
      <c r="S172" s="153"/>
      <c r="T172" s="160"/>
      <c r="U172" s="94"/>
      <c r="V172" s="155"/>
      <c r="W172" s="153"/>
      <c r="X172" s="160"/>
      <c r="Y172" s="93"/>
      <c r="Z172" s="155"/>
      <c r="AA172" s="153"/>
      <c r="AB172" s="160"/>
      <c r="AC172" s="94"/>
      <c r="AD172" s="152"/>
      <c r="AE172" s="153"/>
      <c r="AF172" s="160"/>
      <c r="AG172" s="93"/>
      <c r="AH172" s="152"/>
      <c r="AI172" s="153"/>
      <c r="AJ172" s="160"/>
      <c r="AK172" s="145"/>
      <c r="AL172" s="152"/>
      <c r="AM172" s="153"/>
      <c r="AN172" s="160"/>
      <c r="AO172" s="93"/>
      <c r="AP172" s="152"/>
      <c r="AQ172" s="153"/>
      <c r="AR172" s="160"/>
      <c r="AS172" s="145"/>
      <c r="AT172" s="152"/>
      <c r="AU172" s="153"/>
      <c r="AV172" s="160"/>
      <c r="AW172" s="93"/>
      <c r="AX172" s="152"/>
      <c r="AY172" s="153"/>
      <c r="AZ172" s="160"/>
      <c r="BA172" s="145"/>
      <c r="BB172" s="152"/>
      <c r="BC172" s="153"/>
      <c r="BD172" s="160"/>
      <c r="BE172" s="93"/>
      <c r="BF172" s="152"/>
      <c r="BG172" s="153"/>
      <c r="BH172" s="160"/>
      <c r="BI172" s="145"/>
      <c r="BJ172" s="152"/>
      <c r="BK172" s="153"/>
      <c r="BL172" s="160"/>
      <c r="BM172" s="93"/>
      <c r="BN172" s="152"/>
      <c r="BO172" s="153"/>
      <c r="BP172" s="160"/>
      <c r="BQ172" s="243"/>
      <c r="BR172" s="145"/>
      <c r="BS172" s="190"/>
    </row>
    <row r="173" spans="1:72" s="150" customFormat="1" ht="30" customHeight="1">
      <c r="A173" s="170"/>
      <c r="D173" s="159"/>
      <c r="E173" s="145"/>
      <c r="F173" s="152"/>
      <c r="G173" s="153"/>
      <c r="H173" s="160"/>
      <c r="I173" s="242"/>
      <c r="J173" s="152"/>
      <c r="K173" s="153"/>
      <c r="L173" s="160"/>
      <c r="M173" s="242"/>
      <c r="N173" s="152"/>
      <c r="O173" s="153"/>
      <c r="P173" s="160"/>
      <c r="Q173" s="93"/>
      <c r="R173" s="152"/>
      <c r="S173" s="153"/>
      <c r="T173" s="160"/>
      <c r="U173" s="186"/>
      <c r="V173" s="155"/>
      <c r="W173" s="153"/>
      <c r="X173" s="160"/>
      <c r="Y173" s="93"/>
      <c r="Z173" s="155"/>
      <c r="AA173" s="153"/>
      <c r="AB173" s="160"/>
      <c r="AC173" s="186"/>
      <c r="AD173" s="152"/>
      <c r="AE173" s="153"/>
      <c r="AF173" s="160"/>
      <c r="AG173" s="93"/>
      <c r="AH173" s="152"/>
      <c r="AI173" s="153"/>
      <c r="AJ173" s="160"/>
      <c r="AK173" s="145"/>
      <c r="AL173" s="152"/>
      <c r="AM173" s="153"/>
      <c r="AN173" s="160"/>
      <c r="AO173" s="93"/>
      <c r="AP173" s="152"/>
      <c r="AQ173" s="153"/>
      <c r="AR173" s="160"/>
      <c r="AS173" s="145"/>
      <c r="AT173" s="152"/>
      <c r="AU173" s="153"/>
      <c r="AV173" s="160"/>
      <c r="AW173" s="93"/>
      <c r="AX173" s="152"/>
      <c r="AY173" s="153"/>
      <c r="AZ173" s="160"/>
      <c r="BA173" s="145"/>
      <c r="BB173" s="152"/>
      <c r="BC173" s="153"/>
      <c r="BD173" s="160"/>
      <c r="BE173" s="93"/>
      <c r="BF173" s="152"/>
      <c r="BG173" s="153"/>
      <c r="BH173" s="160"/>
      <c r="BI173" s="145"/>
      <c r="BJ173" s="152"/>
      <c r="BK173" s="153"/>
      <c r="BL173" s="160"/>
      <c r="BM173" s="93"/>
      <c r="BN173" s="152"/>
      <c r="BO173" s="153"/>
      <c r="BP173" s="160"/>
      <c r="BQ173" s="243"/>
      <c r="BR173" s="145"/>
      <c r="BS173" s="272"/>
    </row>
    <row r="174" spans="1:72" s="150" customFormat="1" ht="30" customHeight="1">
      <c r="A174" s="170"/>
      <c r="D174" s="159"/>
      <c r="E174" s="145"/>
      <c r="F174" s="171"/>
      <c r="G174" s="153"/>
      <c r="H174" s="160"/>
      <c r="I174" s="242"/>
      <c r="J174" s="171"/>
      <c r="K174" s="153"/>
      <c r="L174" s="160"/>
      <c r="M174" s="242"/>
      <c r="N174" s="171"/>
      <c r="O174" s="153"/>
      <c r="P174" s="160"/>
      <c r="Q174" s="93"/>
      <c r="R174" s="171"/>
      <c r="S174" s="153"/>
      <c r="T174" s="160"/>
      <c r="U174" s="187"/>
      <c r="V174" s="172"/>
      <c r="W174" s="153"/>
      <c r="X174" s="160"/>
      <c r="Y174" s="93"/>
      <c r="Z174" s="172"/>
      <c r="AA174" s="153"/>
      <c r="AB174" s="160"/>
      <c r="AC174" s="187"/>
      <c r="AD174" s="171"/>
      <c r="AE174" s="153"/>
      <c r="AF174" s="160"/>
      <c r="AG174" s="93"/>
      <c r="AH174" s="171"/>
      <c r="AI174" s="153"/>
      <c r="AJ174" s="160"/>
      <c r="AK174" s="145"/>
      <c r="AL174" s="171"/>
      <c r="AM174" s="153"/>
      <c r="AN174" s="160"/>
      <c r="AO174" s="93"/>
      <c r="AP174" s="171"/>
      <c r="AQ174" s="153"/>
      <c r="AR174" s="160"/>
      <c r="AS174" s="145"/>
      <c r="AT174" s="171"/>
      <c r="AU174" s="153"/>
      <c r="AV174" s="160"/>
      <c r="AW174" s="93"/>
      <c r="AX174" s="171"/>
      <c r="AY174" s="153"/>
      <c r="AZ174" s="160"/>
      <c r="BA174" s="145"/>
      <c r="BB174" s="171"/>
      <c r="BC174" s="153"/>
      <c r="BD174" s="160"/>
      <c r="BE174" s="93"/>
      <c r="BF174" s="171"/>
      <c r="BG174" s="153"/>
      <c r="BH174" s="160"/>
      <c r="BI174" s="145"/>
      <c r="BJ174" s="171"/>
      <c r="BK174" s="153"/>
      <c r="BL174" s="160"/>
      <c r="BM174" s="93"/>
      <c r="BN174" s="171"/>
      <c r="BO174" s="153"/>
      <c r="BP174" s="160"/>
      <c r="BQ174" s="243"/>
      <c r="BR174" s="145"/>
      <c r="BS174" s="272"/>
    </row>
    <row r="175" spans="1:72" s="150" customFormat="1" ht="30" customHeight="1">
      <c r="A175" s="170"/>
      <c r="D175" s="159"/>
      <c r="E175" s="145"/>
      <c r="F175" s="171"/>
      <c r="G175" s="153"/>
      <c r="H175" s="160"/>
      <c r="I175" s="242"/>
      <c r="J175" s="171"/>
      <c r="K175" s="153"/>
      <c r="L175" s="160"/>
      <c r="M175" s="242"/>
      <c r="N175" s="171"/>
      <c r="O175" s="153"/>
      <c r="P175" s="160"/>
      <c r="Q175" s="93"/>
      <c r="R175" s="171"/>
      <c r="S175" s="153"/>
      <c r="T175" s="160"/>
      <c r="U175" s="187"/>
      <c r="V175" s="172"/>
      <c r="W175" s="153"/>
      <c r="X175" s="160"/>
      <c r="Y175" s="93"/>
      <c r="Z175" s="172"/>
      <c r="AA175" s="153"/>
      <c r="AB175" s="160"/>
      <c r="AC175" s="187"/>
      <c r="AD175" s="171"/>
      <c r="AE175" s="153"/>
      <c r="AF175" s="160"/>
      <c r="AG175" s="93"/>
      <c r="AH175" s="171"/>
      <c r="AI175" s="153"/>
      <c r="AJ175" s="160"/>
      <c r="AK175" s="145"/>
      <c r="AL175" s="171"/>
      <c r="AM175" s="153"/>
      <c r="AN175" s="160"/>
      <c r="AO175" s="93"/>
      <c r="AP175" s="171"/>
      <c r="AQ175" s="153"/>
      <c r="AR175" s="160"/>
      <c r="AS175" s="145"/>
      <c r="AT175" s="171"/>
      <c r="AU175" s="153"/>
      <c r="AV175" s="160"/>
      <c r="AW175" s="93"/>
      <c r="AX175" s="171"/>
      <c r="AY175" s="153"/>
      <c r="AZ175" s="160"/>
      <c r="BA175" s="145"/>
      <c r="BB175" s="171"/>
      <c r="BC175" s="153"/>
      <c r="BD175" s="160"/>
      <c r="BE175" s="93"/>
      <c r="BF175" s="171"/>
      <c r="BG175" s="153"/>
      <c r="BH175" s="160"/>
      <c r="BI175" s="145"/>
      <c r="BJ175" s="171"/>
      <c r="BK175" s="153"/>
      <c r="BL175" s="160"/>
      <c r="BM175" s="93"/>
      <c r="BN175" s="171"/>
      <c r="BO175" s="153"/>
      <c r="BP175" s="160"/>
      <c r="BQ175" s="243"/>
      <c r="BR175" s="145"/>
      <c r="BS175" s="272"/>
    </row>
    <row r="176" spans="1:72" s="150" customFormat="1" ht="30" customHeight="1">
      <c r="A176" s="170"/>
      <c r="D176" s="159"/>
      <c r="E176" s="145"/>
      <c r="F176" s="171"/>
      <c r="G176" s="153"/>
      <c r="H176" s="160"/>
      <c r="I176" s="242"/>
      <c r="J176" s="171"/>
      <c r="K176" s="153"/>
      <c r="L176" s="160"/>
      <c r="M176" s="242"/>
      <c r="N176" s="171"/>
      <c r="O176" s="153"/>
      <c r="P176" s="160"/>
      <c r="Q176" s="93"/>
      <c r="R176" s="171"/>
      <c r="S176" s="153"/>
      <c r="T176" s="160"/>
      <c r="U176" s="187"/>
      <c r="V176" s="172"/>
      <c r="W176" s="153"/>
      <c r="X176" s="160"/>
      <c r="Y176" s="93"/>
      <c r="Z176" s="172"/>
      <c r="AA176" s="153"/>
      <c r="AB176" s="160"/>
      <c r="AC176" s="187"/>
      <c r="AD176" s="171"/>
      <c r="AE176" s="153"/>
      <c r="AF176" s="160"/>
      <c r="AG176" s="93"/>
      <c r="AH176" s="171"/>
      <c r="AI176" s="153"/>
      <c r="AJ176" s="160"/>
      <c r="AK176" s="145"/>
      <c r="AL176" s="171"/>
      <c r="AM176" s="153"/>
      <c r="AN176" s="160"/>
      <c r="AO176" s="93"/>
      <c r="AP176" s="171"/>
      <c r="AQ176" s="153"/>
      <c r="AR176" s="160"/>
      <c r="AS176" s="145"/>
      <c r="AT176" s="171"/>
      <c r="AU176" s="153"/>
      <c r="AV176" s="160"/>
      <c r="AW176" s="93"/>
      <c r="AX176" s="171"/>
      <c r="AY176" s="153"/>
      <c r="AZ176" s="160"/>
      <c r="BA176" s="145"/>
      <c r="BB176" s="171"/>
      <c r="BC176" s="153"/>
      <c r="BD176" s="160"/>
      <c r="BE176" s="93"/>
      <c r="BF176" s="171"/>
      <c r="BG176" s="153"/>
      <c r="BH176" s="160"/>
      <c r="BI176" s="145"/>
      <c r="BJ176" s="171"/>
      <c r="BK176" s="153"/>
      <c r="BL176" s="160"/>
      <c r="BM176" s="93"/>
      <c r="BN176" s="171"/>
      <c r="BO176" s="153"/>
      <c r="BP176" s="160"/>
      <c r="BQ176" s="243"/>
      <c r="BR176" s="145"/>
      <c r="BS176" s="272"/>
    </row>
    <row r="177" spans="1:72" s="150" customFormat="1" ht="30" customHeight="1">
      <c r="A177" s="170"/>
      <c r="D177" s="159"/>
      <c r="E177" s="145"/>
      <c r="F177" s="152"/>
      <c r="G177" s="153"/>
      <c r="H177" s="160"/>
      <c r="I177" s="242"/>
      <c r="J177" s="152"/>
      <c r="K177" s="153"/>
      <c r="L177" s="160"/>
      <c r="M177" s="242"/>
      <c r="N177" s="152"/>
      <c r="O177" s="153"/>
      <c r="P177" s="160"/>
      <c r="Q177" s="93"/>
      <c r="R177" s="152"/>
      <c r="S177" s="153"/>
      <c r="T177" s="160"/>
      <c r="U177" s="186"/>
      <c r="V177" s="155"/>
      <c r="W177" s="153"/>
      <c r="X177" s="160"/>
      <c r="Y177" s="93"/>
      <c r="Z177" s="155"/>
      <c r="AA177" s="153"/>
      <c r="AB177" s="160"/>
      <c r="AC177" s="186"/>
      <c r="AD177" s="152"/>
      <c r="AE177" s="153"/>
      <c r="AF177" s="160"/>
      <c r="AG177" s="93"/>
      <c r="AH177" s="152"/>
      <c r="AI177" s="153"/>
      <c r="AJ177" s="160"/>
      <c r="AK177" s="145"/>
      <c r="AL177" s="152"/>
      <c r="AM177" s="153"/>
      <c r="AN177" s="160"/>
      <c r="AO177" s="93"/>
      <c r="AP177" s="152"/>
      <c r="AQ177" s="153"/>
      <c r="AR177" s="160"/>
      <c r="AS177" s="145"/>
      <c r="AT177" s="152"/>
      <c r="AU177" s="153"/>
      <c r="AV177" s="160"/>
      <c r="AW177" s="93"/>
      <c r="AX177" s="152"/>
      <c r="AY177" s="153"/>
      <c r="AZ177" s="160"/>
      <c r="BA177" s="145"/>
      <c r="BB177" s="152"/>
      <c r="BC177" s="153"/>
      <c r="BD177" s="160"/>
      <c r="BE177" s="93"/>
      <c r="BF177" s="152"/>
      <c r="BG177" s="153"/>
      <c r="BH177" s="160"/>
      <c r="BI177" s="145"/>
      <c r="BJ177" s="152"/>
      <c r="BK177" s="153"/>
      <c r="BL177" s="160"/>
      <c r="BM177" s="93"/>
      <c r="BN177" s="152"/>
      <c r="BO177" s="153"/>
      <c r="BP177" s="160"/>
      <c r="BQ177" s="243"/>
      <c r="BR177" s="145"/>
      <c r="BS177" s="272"/>
    </row>
    <row r="178" spans="1:72" s="150" customFormat="1" ht="30" customHeight="1">
      <c r="A178" s="170"/>
      <c r="D178" s="159"/>
      <c r="E178" s="145"/>
      <c r="F178" s="171"/>
      <c r="G178" s="153"/>
      <c r="H178" s="160"/>
      <c r="I178" s="242"/>
      <c r="J178" s="171"/>
      <c r="K178" s="153"/>
      <c r="L178" s="160"/>
      <c r="M178" s="242"/>
      <c r="N178" s="171"/>
      <c r="O178" s="153"/>
      <c r="P178" s="160"/>
      <c r="Q178" s="93"/>
      <c r="R178" s="171"/>
      <c r="S178" s="153"/>
      <c r="T178" s="160"/>
      <c r="U178" s="187"/>
      <c r="V178" s="172"/>
      <c r="W178" s="153"/>
      <c r="X178" s="160"/>
      <c r="Y178" s="93"/>
      <c r="Z178" s="172"/>
      <c r="AA178" s="153"/>
      <c r="AB178" s="160"/>
      <c r="AC178" s="187"/>
      <c r="AD178" s="171"/>
      <c r="AE178" s="153"/>
      <c r="AF178" s="160"/>
      <c r="AG178" s="93"/>
      <c r="AH178" s="171"/>
      <c r="AI178" s="153"/>
      <c r="AJ178" s="160"/>
      <c r="AK178" s="145"/>
      <c r="AL178" s="171"/>
      <c r="AM178" s="153"/>
      <c r="AN178" s="160"/>
      <c r="AO178" s="93"/>
      <c r="AP178" s="171"/>
      <c r="AQ178" s="153"/>
      <c r="AR178" s="160"/>
      <c r="AS178" s="145"/>
      <c r="AT178" s="171"/>
      <c r="AU178" s="153"/>
      <c r="AV178" s="160"/>
      <c r="AW178" s="93"/>
      <c r="AX178" s="171"/>
      <c r="AY178" s="153"/>
      <c r="AZ178" s="160"/>
      <c r="BA178" s="145"/>
      <c r="BB178" s="171"/>
      <c r="BC178" s="153"/>
      <c r="BD178" s="160"/>
      <c r="BE178" s="93"/>
      <c r="BF178" s="171"/>
      <c r="BG178" s="153"/>
      <c r="BH178" s="160"/>
      <c r="BI178" s="145"/>
      <c r="BJ178" s="171"/>
      <c r="BK178" s="153"/>
      <c r="BL178" s="160"/>
      <c r="BM178" s="93"/>
      <c r="BN178" s="171"/>
      <c r="BO178" s="153"/>
      <c r="BP178" s="160"/>
      <c r="BQ178" s="243"/>
      <c r="BR178" s="145"/>
      <c r="BS178" s="272"/>
    </row>
    <row r="179" spans="1:72" s="176" customFormat="1" ht="30" customHeight="1">
      <c r="A179" s="170"/>
      <c r="B179" s="178"/>
      <c r="C179" s="178"/>
      <c r="D179" s="159"/>
      <c r="E179" s="145"/>
      <c r="F179" s="171"/>
      <c r="G179" s="153"/>
      <c r="H179" s="160"/>
      <c r="I179" s="242"/>
      <c r="J179" s="171"/>
      <c r="K179" s="153"/>
      <c r="L179" s="160"/>
      <c r="M179" s="242"/>
      <c r="N179" s="171"/>
      <c r="O179" s="153"/>
      <c r="P179" s="160"/>
      <c r="Q179" s="179"/>
      <c r="R179" s="171"/>
      <c r="S179" s="153"/>
      <c r="T179" s="160"/>
      <c r="U179" s="187"/>
      <c r="V179" s="172"/>
      <c r="W179" s="153"/>
      <c r="X179" s="160"/>
      <c r="Y179" s="179"/>
      <c r="Z179" s="172"/>
      <c r="AA179" s="153"/>
      <c r="AB179" s="160"/>
      <c r="AC179" s="187"/>
      <c r="AD179" s="171"/>
      <c r="AE179" s="153"/>
      <c r="AF179" s="160"/>
      <c r="AG179" s="179"/>
      <c r="AH179" s="171"/>
      <c r="AI179" s="153"/>
      <c r="AJ179" s="160"/>
      <c r="AK179" s="145"/>
      <c r="AL179" s="171"/>
      <c r="AM179" s="153"/>
      <c r="AN179" s="160"/>
      <c r="AO179" s="179"/>
      <c r="AP179" s="171"/>
      <c r="AQ179" s="153"/>
      <c r="AR179" s="160"/>
      <c r="AS179" s="145"/>
      <c r="AT179" s="171"/>
      <c r="AU179" s="153"/>
      <c r="AV179" s="160"/>
      <c r="AW179" s="179"/>
      <c r="AX179" s="171"/>
      <c r="AY179" s="153"/>
      <c r="AZ179" s="160"/>
      <c r="BA179" s="145"/>
      <c r="BB179" s="171"/>
      <c r="BC179" s="153"/>
      <c r="BD179" s="160"/>
      <c r="BE179" s="179"/>
      <c r="BF179" s="171"/>
      <c r="BG179" s="153"/>
      <c r="BH179" s="160"/>
      <c r="BI179" s="145"/>
      <c r="BJ179" s="171"/>
      <c r="BK179" s="153"/>
      <c r="BL179" s="160"/>
      <c r="BM179" s="179"/>
      <c r="BN179" s="171"/>
      <c r="BO179" s="153"/>
      <c r="BP179" s="160"/>
      <c r="BQ179" s="243"/>
      <c r="BR179" s="145"/>
      <c r="BS179" s="272"/>
      <c r="BT179" s="178"/>
    </row>
    <row r="180" spans="1:72" s="176" customFormat="1" ht="30" customHeight="1">
      <c r="A180" s="345"/>
      <c r="B180" s="346"/>
      <c r="C180" s="346"/>
      <c r="D180" s="189"/>
      <c r="E180" s="190"/>
      <c r="F180" s="163"/>
      <c r="G180" s="164"/>
      <c r="H180" s="165"/>
      <c r="I180" s="268"/>
      <c r="J180" s="163"/>
      <c r="K180" s="164"/>
      <c r="L180" s="165"/>
      <c r="M180" s="268"/>
      <c r="N180" s="163"/>
      <c r="O180" s="164"/>
      <c r="P180" s="165"/>
      <c r="Q180" s="192"/>
      <c r="R180" s="163"/>
      <c r="S180" s="164"/>
      <c r="T180" s="165"/>
      <c r="U180" s="191"/>
      <c r="V180" s="167"/>
      <c r="W180" s="164"/>
      <c r="X180" s="165"/>
      <c r="Y180" s="192"/>
      <c r="Z180" s="167"/>
      <c r="AA180" s="164"/>
      <c r="AB180" s="165"/>
      <c r="AC180" s="191"/>
      <c r="AD180" s="163"/>
      <c r="AE180" s="164"/>
      <c r="AF180" s="165"/>
      <c r="AG180" s="192"/>
      <c r="AH180" s="163"/>
      <c r="AI180" s="164"/>
      <c r="AJ180" s="165"/>
      <c r="AK180" s="243"/>
      <c r="AL180" s="163"/>
      <c r="AM180" s="164"/>
      <c r="AN180" s="165"/>
      <c r="AO180" s="192"/>
      <c r="AP180" s="163"/>
      <c r="AQ180" s="164"/>
      <c r="AR180" s="165"/>
      <c r="AS180" s="243"/>
      <c r="AT180" s="163"/>
      <c r="AU180" s="164"/>
      <c r="AV180" s="165"/>
      <c r="AW180" s="192"/>
      <c r="AX180" s="163"/>
      <c r="AY180" s="164"/>
      <c r="AZ180" s="165"/>
      <c r="BA180" s="243"/>
      <c r="BB180" s="163"/>
      <c r="BC180" s="164"/>
      <c r="BD180" s="165"/>
      <c r="BE180" s="192"/>
      <c r="BF180" s="163"/>
      <c r="BG180" s="164"/>
      <c r="BH180" s="165"/>
      <c r="BI180" s="243"/>
      <c r="BJ180" s="163"/>
      <c r="BK180" s="164"/>
      <c r="BL180" s="165"/>
      <c r="BM180" s="192"/>
      <c r="BN180" s="163"/>
      <c r="BO180" s="164"/>
      <c r="BP180" s="165"/>
      <c r="BQ180" s="243"/>
      <c r="BR180" s="190"/>
      <c r="BS180" s="190"/>
    </row>
    <row r="181" spans="1:72" s="176" customFormat="1" ht="30" customHeight="1">
      <c r="A181" s="345"/>
      <c r="B181" s="346"/>
      <c r="C181" s="346"/>
      <c r="D181" s="193"/>
      <c r="E181" s="190"/>
      <c r="F181" s="163"/>
      <c r="G181" s="164"/>
      <c r="H181" s="165"/>
      <c r="I181" s="268"/>
      <c r="J181" s="163"/>
      <c r="K181" s="164"/>
      <c r="L181" s="165"/>
      <c r="M181" s="268"/>
      <c r="N181" s="163"/>
      <c r="O181" s="164"/>
      <c r="P181" s="165"/>
      <c r="Q181" s="191"/>
      <c r="R181" s="163"/>
      <c r="S181" s="164"/>
      <c r="T181" s="165"/>
      <c r="U181" s="192"/>
      <c r="V181" s="167"/>
      <c r="W181" s="164"/>
      <c r="X181" s="165"/>
      <c r="Y181" s="191"/>
      <c r="Z181" s="167"/>
      <c r="AA181" s="164"/>
      <c r="AB181" s="165"/>
      <c r="AC181" s="192"/>
      <c r="AD181" s="163"/>
      <c r="AE181" s="164"/>
      <c r="AF181" s="165"/>
      <c r="AG181" s="191"/>
      <c r="AH181" s="163"/>
      <c r="AI181" s="164"/>
      <c r="AJ181" s="165"/>
      <c r="AK181" s="165"/>
      <c r="AL181" s="163"/>
      <c r="AM181" s="164"/>
      <c r="AN181" s="165"/>
      <c r="AO181" s="191"/>
      <c r="AP181" s="163"/>
      <c r="AQ181" s="164"/>
      <c r="AR181" s="165"/>
      <c r="AS181" s="165"/>
      <c r="AT181" s="163"/>
      <c r="AU181" s="164"/>
      <c r="AV181" s="165"/>
      <c r="AW181" s="191"/>
      <c r="AX181" s="163"/>
      <c r="AY181" s="164"/>
      <c r="AZ181" s="165"/>
      <c r="BA181" s="165"/>
      <c r="BB181" s="163"/>
      <c r="BC181" s="164"/>
      <c r="BD181" s="165"/>
      <c r="BE181" s="191"/>
      <c r="BF181" s="163"/>
      <c r="BG181" s="164"/>
      <c r="BH181" s="165"/>
      <c r="BI181" s="165"/>
      <c r="BJ181" s="163"/>
      <c r="BK181" s="164"/>
      <c r="BL181" s="165"/>
      <c r="BM181" s="191"/>
      <c r="BN181" s="163"/>
      <c r="BO181" s="164"/>
      <c r="BP181" s="165"/>
      <c r="BQ181" s="243"/>
      <c r="BR181" s="190"/>
      <c r="BS181" s="190"/>
    </row>
    <row r="182" spans="1:72" s="176" customFormat="1" ht="30" customHeight="1">
      <c r="A182" s="194"/>
      <c r="B182" s="195"/>
      <c r="C182" s="195"/>
      <c r="D182" s="193"/>
      <c r="E182" s="190"/>
      <c r="F182" s="163"/>
      <c r="G182" s="164"/>
      <c r="H182" s="163"/>
      <c r="I182" s="268"/>
      <c r="J182" s="163"/>
      <c r="K182" s="164"/>
      <c r="L182" s="163"/>
      <c r="M182" s="268"/>
      <c r="N182" s="163"/>
      <c r="O182" s="164"/>
      <c r="P182" s="165"/>
      <c r="Q182" s="191"/>
      <c r="R182" s="163"/>
      <c r="S182" s="164"/>
      <c r="T182" s="165"/>
      <c r="U182" s="192"/>
      <c r="V182" s="167"/>
      <c r="W182" s="164"/>
      <c r="X182" s="165"/>
      <c r="Y182" s="191"/>
      <c r="Z182" s="167"/>
      <c r="AA182" s="164"/>
      <c r="AB182" s="165"/>
      <c r="AC182" s="192"/>
      <c r="AD182" s="163"/>
      <c r="AE182" s="164"/>
      <c r="AF182" s="165"/>
      <c r="AG182" s="191"/>
      <c r="AH182" s="163"/>
      <c r="AI182" s="164"/>
      <c r="AJ182" s="165"/>
      <c r="AK182" s="163"/>
      <c r="AL182" s="163"/>
      <c r="AM182" s="164"/>
      <c r="AN182" s="165"/>
      <c r="AO182" s="191"/>
      <c r="AP182" s="163"/>
      <c r="AQ182" s="164"/>
      <c r="AR182" s="165"/>
      <c r="AS182" s="163"/>
      <c r="AT182" s="163"/>
      <c r="AU182" s="164"/>
      <c r="AV182" s="165"/>
      <c r="AW182" s="191"/>
      <c r="AX182" s="163"/>
      <c r="AY182" s="164"/>
      <c r="AZ182" s="165"/>
      <c r="BA182" s="163"/>
      <c r="BB182" s="163"/>
      <c r="BC182" s="164"/>
      <c r="BD182" s="165"/>
      <c r="BE182" s="191"/>
      <c r="BF182" s="163"/>
      <c r="BG182" s="164"/>
      <c r="BH182" s="165"/>
      <c r="BI182" s="163"/>
      <c r="BJ182" s="163"/>
      <c r="BK182" s="164"/>
      <c r="BL182" s="165"/>
      <c r="BM182" s="191"/>
      <c r="BN182" s="163"/>
      <c r="BO182" s="164"/>
      <c r="BP182" s="165"/>
      <c r="BQ182" s="190"/>
      <c r="BR182" s="190"/>
      <c r="BS182" s="190"/>
    </row>
    <row r="183" spans="1:72" s="150" customFormat="1" ht="30" customHeight="1">
      <c r="A183" s="194"/>
      <c r="B183" s="195"/>
      <c r="C183" s="195"/>
      <c r="D183" s="193"/>
      <c r="E183" s="190"/>
      <c r="F183" s="163"/>
      <c r="G183" s="164"/>
      <c r="H183" s="163"/>
      <c r="I183" s="268"/>
      <c r="J183" s="163"/>
      <c r="K183" s="164"/>
      <c r="L183" s="163"/>
      <c r="M183" s="268"/>
      <c r="N183" s="163"/>
      <c r="O183" s="164"/>
      <c r="P183" s="165"/>
      <c r="Q183" s="191"/>
      <c r="R183" s="163"/>
      <c r="S183" s="164"/>
      <c r="T183" s="165"/>
      <c r="U183" s="192"/>
      <c r="V183" s="167"/>
      <c r="W183" s="164"/>
      <c r="X183" s="165"/>
      <c r="Y183" s="191"/>
      <c r="Z183" s="167"/>
      <c r="AA183" s="164"/>
      <c r="AB183" s="165"/>
      <c r="AC183" s="192"/>
      <c r="AD183" s="163"/>
      <c r="AE183" s="164"/>
      <c r="AF183" s="165"/>
      <c r="AG183" s="191"/>
      <c r="AH183" s="163"/>
      <c r="AI183" s="164"/>
      <c r="AJ183" s="165"/>
      <c r="AK183" s="163"/>
      <c r="AL183" s="163"/>
      <c r="AM183" s="164"/>
      <c r="AN183" s="165"/>
      <c r="AO183" s="191"/>
      <c r="AP183" s="163"/>
      <c r="AQ183" s="164"/>
      <c r="AR183" s="165"/>
      <c r="AS183" s="163"/>
      <c r="AT183" s="163"/>
      <c r="AU183" s="164"/>
      <c r="AV183" s="165"/>
      <c r="AW183" s="191"/>
      <c r="AX183" s="163"/>
      <c r="AY183" s="164"/>
      <c r="AZ183" s="165"/>
      <c r="BA183" s="163"/>
      <c r="BB183" s="163"/>
      <c r="BC183" s="164"/>
      <c r="BD183" s="165"/>
      <c r="BE183" s="191"/>
      <c r="BF183" s="163"/>
      <c r="BG183" s="164"/>
      <c r="BH183" s="165"/>
      <c r="BI183" s="163"/>
      <c r="BJ183" s="163"/>
      <c r="BK183" s="164"/>
      <c r="BL183" s="165"/>
      <c r="BM183" s="191"/>
      <c r="BN183" s="163"/>
      <c r="BO183" s="164"/>
      <c r="BP183" s="165"/>
      <c r="BQ183" s="190"/>
      <c r="BR183" s="190"/>
      <c r="BS183" s="190"/>
      <c r="BT183" s="174"/>
    </row>
    <row r="184" spans="1:72" s="150" customFormat="1" ht="30" customHeight="1">
      <c r="A184" s="343"/>
      <c r="B184" s="344"/>
      <c r="E184" s="145"/>
      <c r="F184" s="152"/>
      <c r="G184" s="153"/>
      <c r="H184" s="160"/>
      <c r="I184" s="242"/>
      <c r="J184" s="152"/>
      <c r="K184" s="153"/>
      <c r="L184" s="160"/>
      <c r="M184" s="242"/>
      <c r="N184" s="152"/>
      <c r="O184" s="153"/>
      <c r="P184" s="160"/>
      <c r="Q184" s="93"/>
      <c r="R184" s="152"/>
      <c r="S184" s="153"/>
      <c r="T184" s="160"/>
      <c r="U184" s="94"/>
      <c r="V184" s="155"/>
      <c r="W184" s="153"/>
      <c r="X184" s="160"/>
      <c r="Y184" s="93"/>
      <c r="Z184" s="155"/>
      <c r="AA184" s="153"/>
      <c r="AB184" s="160"/>
      <c r="AC184" s="94"/>
      <c r="AD184" s="152"/>
      <c r="AE184" s="153"/>
      <c r="AF184" s="160"/>
      <c r="AG184" s="93"/>
      <c r="AH184" s="152"/>
      <c r="AI184" s="153"/>
      <c r="AJ184" s="160"/>
      <c r="AK184" s="145"/>
      <c r="AL184" s="152"/>
      <c r="AM184" s="153"/>
      <c r="AN184" s="160"/>
      <c r="AO184" s="93"/>
      <c r="AP184" s="152"/>
      <c r="AQ184" s="153"/>
      <c r="AR184" s="160"/>
      <c r="AS184" s="145"/>
      <c r="AT184" s="152"/>
      <c r="AU184" s="153"/>
      <c r="AV184" s="160"/>
      <c r="AW184" s="93"/>
      <c r="AX184" s="152"/>
      <c r="AY184" s="153"/>
      <c r="AZ184" s="160"/>
      <c r="BA184" s="145"/>
      <c r="BB184" s="152"/>
      <c r="BC184" s="153"/>
      <c r="BD184" s="160"/>
      <c r="BE184" s="93"/>
      <c r="BF184" s="152"/>
      <c r="BG184" s="153"/>
      <c r="BH184" s="160"/>
      <c r="BI184" s="145"/>
      <c r="BJ184" s="152"/>
      <c r="BK184" s="153"/>
      <c r="BL184" s="160"/>
      <c r="BM184" s="93"/>
      <c r="BN184" s="152"/>
      <c r="BO184" s="153"/>
      <c r="BP184" s="160"/>
      <c r="BQ184" s="274"/>
      <c r="BR184" s="275"/>
      <c r="BS184" s="276"/>
    </row>
    <row r="185" spans="1:72" s="150" customFormat="1" ht="30" customHeight="1">
      <c r="A185" s="170"/>
      <c r="D185" s="159"/>
      <c r="E185" s="145"/>
      <c r="F185" s="152"/>
      <c r="G185" s="153"/>
      <c r="H185" s="152"/>
      <c r="I185" s="242"/>
      <c r="J185" s="152"/>
      <c r="K185" s="153"/>
      <c r="L185" s="152"/>
      <c r="M185" s="242"/>
      <c r="N185" s="152"/>
      <c r="O185" s="153"/>
      <c r="P185" s="160"/>
      <c r="Q185" s="93"/>
      <c r="R185" s="152"/>
      <c r="S185" s="153"/>
      <c r="T185" s="160"/>
      <c r="U185" s="93"/>
      <c r="V185" s="155"/>
      <c r="W185" s="153"/>
      <c r="X185" s="160"/>
      <c r="Y185" s="93"/>
      <c r="Z185" s="155"/>
      <c r="AA185" s="153"/>
      <c r="AB185" s="160"/>
      <c r="AC185" s="93"/>
      <c r="AD185" s="152"/>
      <c r="AE185" s="153"/>
      <c r="AF185" s="160"/>
      <c r="AG185" s="93"/>
      <c r="AH185" s="152"/>
      <c r="AI185" s="153"/>
      <c r="AJ185" s="160"/>
      <c r="AK185" s="93"/>
      <c r="AL185" s="152"/>
      <c r="AM185" s="153"/>
      <c r="AN185" s="160"/>
      <c r="AO185" s="93"/>
      <c r="AP185" s="152"/>
      <c r="AQ185" s="153"/>
      <c r="AR185" s="160"/>
      <c r="AS185" s="93"/>
      <c r="AT185" s="152"/>
      <c r="AU185" s="153"/>
      <c r="AV185" s="160"/>
      <c r="AW185" s="93"/>
      <c r="AX185" s="152"/>
      <c r="AY185" s="153"/>
      <c r="AZ185" s="160"/>
      <c r="BA185" s="93"/>
      <c r="BB185" s="152"/>
      <c r="BC185" s="153"/>
      <c r="BD185" s="160"/>
      <c r="BE185" s="93"/>
      <c r="BF185" s="152"/>
      <c r="BG185" s="153"/>
      <c r="BH185" s="160"/>
      <c r="BI185" s="93"/>
      <c r="BJ185" s="152"/>
      <c r="BK185" s="153"/>
      <c r="BL185" s="160"/>
      <c r="BM185" s="93"/>
      <c r="BN185" s="152"/>
      <c r="BO185" s="153"/>
      <c r="BP185" s="160"/>
      <c r="BQ185" s="243"/>
      <c r="BR185" s="145"/>
      <c r="BS185" s="198"/>
    </row>
    <row r="186" spans="1:72" s="150" customFormat="1" ht="30" customHeight="1">
      <c r="A186" s="170"/>
      <c r="D186" s="159"/>
      <c r="E186" s="145"/>
      <c r="F186" s="152"/>
      <c r="G186" s="153"/>
      <c r="H186" s="152"/>
      <c r="I186" s="242"/>
      <c r="J186" s="152"/>
      <c r="K186" s="153"/>
      <c r="L186" s="152"/>
      <c r="M186" s="242"/>
      <c r="N186" s="152"/>
      <c r="O186" s="153"/>
      <c r="P186" s="160"/>
      <c r="Q186" s="93"/>
      <c r="R186" s="152"/>
      <c r="S186" s="153"/>
      <c r="T186" s="160"/>
      <c r="U186" s="93"/>
      <c r="V186" s="155"/>
      <c r="W186" s="153"/>
      <c r="X186" s="160"/>
      <c r="Y186" s="93"/>
      <c r="Z186" s="155"/>
      <c r="AA186" s="153"/>
      <c r="AB186" s="160"/>
      <c r="AC186" s="93"/>
      <c r="AD186" s="152"/>
      <c r="AE186" s="153"/>
      <c r="AF186" s="160"/>
      <c r="AG186" s="93"/>
      <c r="AH186" s="152"/>
      <c r="AI186" s="153"/>
      <c r="AJ186" s="160"/>
      <c r="AK186" s="93"/>
      <c r="AL186" s="152"/>
      <c r="AM186" s="153"/>
      <c r="AN186" s="160"/>
      <c r="AO186" s="93"/>
      <c r="AP186" s="152"/>
      <c r="AQ186" s="153"/>
      <c r="AR186" s="160"/>
      <c r="AS186" s="93"/>
      <c r="AT186" s="152"/>
      <c r="AU186" s="153"/>
      <c r="AV186" s="160"/>
      <c r="AW186" s="93"/>
      <c r="AX186" s="152"/>
      <c r="AY186" s="153"/>
      <c r="AZ186" s="160"/>
      <c r="BA186" s="93"/>
      <c r="BB186" s="152"/>
      <c r="BC186" s="153"/>
      <c r="BD186" s="160"/>
      <c r="BE186" s="93"/>
      <c r="BF186" s="152"/>
      <c r="BG186" s="153"/>
      <c r="BH186" s="160"/>
      <c r="BI186" s="93"/>
      <c r="BJ186" s="152"/>
      <c r="BK186" s="153"/>
      <c r="BL186" s="160"/>
      <c r="BM186" s="93"/>
      <c r="BN186" s="152"/>
      <c r="BO186" s="153"/>
      <c r="BP186" s="160"/>
      <c r="BQ186" s="243"/>
      <c r="BR186" s="145"/>
      <c r="BS186" s="198"/>
    </row>
    <row r="187" spans="1:72" s="150" customFormat="1" ht="30" customHeight="1">
      <c r="A187" s="170"/>
      <c r="D187" s="159"/>
      <c r="E187" s="145"/>
      <c r="F187" s="152"/>
      <c r="G187" s="153"/>
      <c r="H187" s="152"/>
      <c r="I187" s="242"/>
      <c r="J187" s="152"/>
      <c r="K187" s="153"/>
      <c r="L187" s="152"/>
      <c r="M187" s="242"/>
      <c r="N187" s="152"/>
      <c r="O187" s="153"/>
      <c r="P187" s="160"/>
      <c r="Q187" s="93"/>
      <c r="R187" s="152"/>
      <c r="S187" s="153"/>
      <c r="T187" s="160"/>
      <c r="U187" s="93"/>
      <c r="V187" s="155"/>
      <c r="W187" s="153"/>
      <c r="X187" s="160"/>
      <c r="Y187" s="93"/>
      <c r="Z187" s="155"/>
      <c r="AA187" s="153"/>
      <c r="AB187" s="160"/>
      <c r="AC187" s="93"/>
      <c r="AD187" s="152"/>
      <c r="AE187" s="153"/>
      <c r="AF187" s="160"/>
      <c r="AG187" s="93"/>
      <c r="AH187" s="152"/>
      <c r="AI187" s="153"/>
      <c r="AJ187" s="160"/>
      <c r="AK187" s="93"/>
      <c r="AL187" s="152"/>
      <c r="AM187" s="153"/>
      <c r="AN187" s="160"/>
      <c r="AO187" s="93"/>
      <c r="AP187" s="152"/>
      <c r="AQ187" s="153"/>
      <c r="AR187" s="160"/>
      <c r="AS187" s="93"/>
      <c r="AT187" s="152"/>
      <c r="AU187" s="153"/>
      <c r="AV187" s="160"/>
      <c r="AW187" s="93"/>
      <c r="AX187" s="152"/>
      <c r="AY187" s="153"/>
      <c r="AZ187" s="160"/>
      <c r="BA187" s="93"/>
      <c r="BB187" s="152"/>
      <c r="BC187" s="153"/>
      <c r="BD187" s="160"/>
      <c r="BE187" s="93"/>
      <c r="BF187" s="152"/>
      <c r="BG187" s="153"/>
      <c r="BH187" s="160"/>
      <c r="BI187" s="93"/>
      <c r="BJ187" s="152"/>
      <c r="BK187" s="153"/>
      <c r="BL187" s="160"/>
      <c r="BM187" s="93"/>
      <c r="BN187" s="152"/>
      <c r="BO187" s="153"/>
      <c r="BP187" s="160"/>
      <c r="BQ187" s="243"/>
      <c r="BR187" s="145"/>
      <c r="BS187" s="198"/>
    </row>
    <row r="188" spans="1:72" s="150" customFormat="1" ht="30" customHeight="1">
      <c r="A188" s="170"/>
      <c r="D188" s="159"/>
      <c r="E188" s="145"/>
      <c r="F188" s="152"/>
      <c r="G188" s="153"/>
      <c r="H188" s="152"/>
      <c r="I188" s="242"/>
      <c r="J188" s="152"/>
      <c r="K188" s="153"/>
      <c r="L188" s="152"/>
      <c r="M188" s="242"/>
      <c r="N188" s="152"/>
      <c r="O188" s="153"/>
      <c r="P188" s="160"/>
      <c r="Q188" s="93"/>
      <c r="R188" s="152"/>
      <c r="S188" s="153"/>
      <c r="T188" s="160"/>
      <c r="U188" s="93"/>
      <c r="V188" s="155"/>
      <c r="W188" s="153"/>
      <c r="X188" s="160"/>
      <c r="Y188" s="93"/>
      <c r="Z188" s="155"/>
      <c r="AA188" s="153"/>
      <c r="AB188" s="160"/>
      <c r="AC188" s="93"/>
      <c r="AD188" s="152"/>
      <c r="AE188" s="153"/>
      <c r="AF188" s="160"/>
      <c r="AG188" s="93"/>
      <c r="AH188" s="152"/>
      <c r="AI188" s="153"/>
      <c r="AJ188" s="160"/>
      <c r="AK188" s="93"/>
      <c r="AL188" s="152"/>
      <c r="AM188" s="153"/>
      <c r="AN188" s="160"/>
      <c r="AO188" s="93"/>
      <c r="AP188" s="152"/>
      <c r="AQ188" s="153"/>
      <c r="AR188" s="160"/>
      <c r="AS188" s="93"/>
      <c r="AT188" s="152"/>
      <c r="AU188" s="153"/>
      <c r="AV188" s="160"/>
      <c r="AW188" s="93"/>
      <c r="AX188" s="152"/>
      <c r="AY188" s="153"/>
      <c r="AZ188" s="160"/>
      <c r="BA188" s="93"/>
      <c r="BB188" s="152"/>
      <c r="BC188" s="153"/>
      <c r="BD188" s="160"/>
      <c r="BE188" s="93"/>
      <c r="BF188" s="152"/>
      <c r="BG188" s="153"/>
      <c r="BH188" s="160"/>
      <c r="BI188" s="93"/>
      <c r="BJ188" s="152"/>
      <c r="BK188" s="153"/>
      <c r="BL188" s="160"/>
      <c r="BM188" s="93"/>
      <c r="BN188" s="152"/>
      <c r="BO188" s="153"/>
      <c r="BP188" s="160"/>
      <c r="BQ188" s="243"/>
      <c r="BR188" s="145"/>
      <c r="BS188" s="198"/>
    </row>
    <row r="189" spans="1:72" s="150" customFormat="1" ht="30" customHeight="1">
      <c r="A189" s="170"/>
      <c r="D189" s="159"/>
      <c r="E189" s="145"/>
      <c r="F189" s="152"/>
      <c r="G189" s="153"/>
      <c r="H189" s="152"/>
      <c r="I189" s="242"/>
      <c r="J189" s="152"/>
      <c r="K189" s="153"/>
      <c r="L189" s="152"/>
      <c r="M189" s="242"/>
      <c r="N189" s="152"/>
      <c r="O189" s="153"/>
      <c r="P189" s="160"/>
      <c r="Q189" s="93"/>
      <c r="R189" s="152"/>
      <c r="S189" s="153"/>
      <c r="T189" s="160"/>
      <c r="U189" s="93"/>
      <c r="V189" s="155"/>
      <c r="W189" s="153"/>
      <c r="X189" s="160"/>
      <c r="Y189" s="93"/>
      <c r="Z189" s="155"/>
      <c r="AA189" s="153"/>
      <c r="AB189" s="160"/>
      <c r="AC189" s="93"/>
      <c r="AD189" s="152"/>
      <c r="AE189" s="153"/>
      <c r="AF189" s="160"/>
      <c r="AG189" s="93"/>
      <c r="AH189" s="152"/>
      <c r="AI189" s="153"/>
      <c r="AJ189" s="160"/>
      <c r="AK189" s="93"/>
      <c r="AL189" s="152"/>
      <c r="AM189" s="153"/>
      <c r="AN189" s="160"/>
      <c r="AO189" s="93"/>
      <c r="AP189" s="152"/>
      <c r="AQ189" s="153"/>
      <c r="AR189" s="160"/>
      <c r="AS189" s="93"/>
      <c r="AT189" s="152"/>
      <c r="AU189" s="153"/>
      <c r="AV189" s="160"/>
      <c r="AW189" s="93"/>
      <c r="AX189" s="152"/>
      <c r="AY189" s="153"/>
      <c r="AZ189" s="160"/>
      <c r="BA189" s="93"/>
      <c r="BB189" s="152"/>
      <c r="BC189" s="153"/>
      <c r="BD189" s="160"/>
      <c r="BE189" s="93"/>
      <c r="BF189" s="152"/>
      <c r="BG189" s="153"/>
      <c r="BH189" s="160"/>
      <c r="BI189" s="93"/>
      <c r="BJ189" s="152"/>
      <c r="BK189" s="153"/>
      <c r="BL189" s="160"/>
      <c r="BM189" s="93"/>
      <c r="BN189" s="152"/>
      <c r="BO189" s="153"/>
      <c r="BP189" s="160"/>
      <c r="BQ189" s="243"/>
      <c r="BR189" s="145"/>
      <c r="BS189" s="198"/>
    </row>
    <row r="190" spans="1:72" s="150" customFormat="1" ht="30" customHeight="1">
      <c r="D190" s="159"/>
      <c r="E190" s="145"/>
      <c r="F190" s="152"/>
      <c r="G190" s="153"/>
      <c r="H190" s="152"/>
      <c r="I190" s="242"/>
      <c r="J190" s="152"/>
      <c r="K190" s="153"/>
      <c r="L190" s="152"/>
      <c r="M190" s="242"/>
      <c r="N190" s="152"/>
      <c r="O190" s="153"/>
      <c r="P190" s="160"/>
      <c r="Q190" s="93"/>
      <c r="R190" s="152"/>
      <c r="S190" s="153"/>
      <c r="T190" s="160"/>
      <c r="U190" s="93"/>
      <c r="V190" s="155"/>
      <c r="W190" s="153"/>
      <c r="X190" s="160"/>
      <c r="Y190" s="93"/>
      <c r="Z190" s="155"/>
      <c r="AA190" s="153"/>
      <c r="AB190" s="160"/>
      <c r="AC190" s="93"/>
      <c r="AD190" s="152"/>
      <c r="AE190" s="153"/>
      <c r="AF190" s="160"/>
      <c r="AG190" s="93"/>
      <c r="AH190" s="152"/>
      <c r="AI190" s="153"/>
      <c r="AJ190" s="160"/>
      <c r="AK190" s="93"/>
      <c r="AL190" s="152"/>
      <c r="AM190" s="153"/>
      <c r="AN190" s="160"/>
      <c r="AO190" s="93"/>
      <c r="AP190" s="152"/>
      <c r="AQ190" s="153"/>
      <c r="AR190" s="160"/>
      <c r="AS190" s="93"/>
      <c r="AT190" s="152"/>
      <c r="AU190" s="153"/>
      <c r="AV190" s="160"/>
      <c r="AW190" s="93"/>
      <c r="AX190" s="152"/>
      <c r="AY190" s="153"/>
      <c r="AZ190" s="160"/>
      <c r="BA190" s="93"/>
      <c r="BB190" s="152"/>
      <c r="BC190" s="153"/>
      <c r="BD190" s="160"/>
      <c r="BE190" s="93"/>
      <c r="BF190" s="152"/>
      <c r="BG190" s="153"/>
      <c r="BH190" s="160"/>
      <c r="BI190" s="93"/>
      <c r="BJ190" s="152"/>
      <c r="BK190" s="153"/>
      <c r="BL190" s="160"/>
      <c r="BM190" s="93"/>
      <c r="BN190" s="152"/>
      <c r="BO190" s="153"/>
      <c r="BP190" s="160"/>
      <c r="BQ190" s="243"/>
      <c r="BR190" s="145"/>
      <c r="BS190" s="198"/>
    </row>
    <row r="191" spans="1:72" s="150" customFormat="1" ht="30" customHeight="1">
      <c r="D191" s="159"/>
      <c r="E191" s="145"/>
      <c r="F191" s="152"/>
      <c r="G191" s="153"/>
      <c r="H191" s="152"/>
      <c r="I191" s="242"/>
      <c r="J191" s="152"/>
      <c r="K191" s="153"/>
      <c r="L191" s="152"/>
      <c r="M191" s="242"/>
      <c r="N191" s="152"/>
      <c r="O191" s="153"/>
      <c r="P191" s="160"/>
      <c r="Q191" s="93"/>
      <c r="R191" s="152"/>
      <c r="S191" s="153"/>
      <c r="T191" s="160"/>
      <c r="U191" s="93"/>
      <c r="V191" s="155"/>
      <c r="W191" s="153"/>
      <c r="X191" s="160"/>
      <c r="Y191" s="93"/>
      <c r="Z191" s="155"/>
      <c r="AA191" s="153"/>
      <c r="AB191" s="160"/>
      <c r="AC191" s="93"/>
      <c r="AD191" s="152"/>
      <c r="AE191" s="153"/>
      <c r="AF191" s="160"/>
      <c r="AG191" s="93"/>
      <c r="AH191" s="152"/>
      <c r="AI191" s="153"/>
      <c r="AJ191" s="160"/>
      <c r="AK191" s="93"/>
      <c r="AL191" s="152"/>
      <c r="AM191" s="153"/>
      <c r="AN191" s="160"/>
      <c r="AO191" s="93"/>
      <c r="AP191" s="152"/>
      <c r="AQ191" s="153"/>
      <c r="AR191" s="160"/>
      <c r="AS191" s="93"/>
      <c r="AT191" s="152"/>
      <c r="AU191" s="153"/>
      <c r="AV191" s="160"/>
      <c r="AW191" s="93"/>
      <c r="AX191" s="152"/>
      <c r="AY191" s="153"/>
      <c r="AZ191" s="160"/>
      <c r="BA191" s="93"/>
      <c r="BB191" s="152"/>
      <c r="BC191" s="153"/>
      <c r="BD191" s="160"/>
      <c r="BE191" s="93"/>
      <c r="BF191" s="152"/>
      <c r="BG191" s="153"/>
      <c r="BH191" s="160"/>
      <c r="BI191" s="93"/>
      <c r="BJ191" s="152"/>
      <c r="BK191" s="153"/>
      <c r="BL191" s="160"/>
      <c r="BM191" s="93"/>
      <c r="BN191" s="152"/>
      <c r="BO191" s="153"/>
      <c r="BP191" s="160"/>
      <c r="BQ191" s="243"/>
      <c r="BR191" s="145"/>
      <c r="BS191" s="198"/>
    </row>
    <row r="192" spans="1:72" s="150" customFormat="1" ht="30" customHeight="1">
      <c r="D192" s="159"/>
      <c r="E192" s="145"/>
      <c r="F192" s="152"/>
      <c r="G192" s="153"/>
      <c r="H192" s="152"/>
      <c r="I192" s="242"/>
      <c r="J192" s="152"/>
      <c r="K192" s="153"/>
      <c r="L192" s="152"/>
      <c r="M192" s="242"/>
      <c r="N192" s="152"/>
      <c r="O192" s="153"/>
      <c r="P192" s="160"/>
      <c r="Q192" s="93"/>
      <c r="R192" s="152"/>
      <c r="S192" s="153"/>
      <c r="T192" s="160"/>
      <c r="U192" s="93"/>
      <c r="V192" s="155"/>
      <c r="W192" s="153"/>
      <c r="X192" s="160"/>
      <c r="Y192" s="93"/>
      <c r="Z192" s="155"/>
      <c r="AA192" s="153"/>
      <c r="AB192" s="160"/>
      <c r="AC192" s="93"/>
      <c r="AD192" s="152"/>
      <c r="AE192" s="153"/>
      <c r="AF192" s="160"/>
      <c r="AG192" s="93"/>
      <c r="AH192" s="152"/>
      <c r="AI192" s="153"/>
      <c r="AJ192" s="160"/>
      <c r="AK192" s="93"/>
      <c r="AL192" s="152"/>
      <c r="AM192" s="153"/>
      <c r="AN192" s="160"/>
      <c r="AO192" s="93"/>
      <c r="AP192" s="152"/>
      <c r="AQ192" s="153"/>
      <c r="AR192" s="160"/>
      <c r="AS192" s="93"/>
      <c r="AT192" s="152"/>
      <c r="AU192" s="153"/>
      <c r="AV192" s="160"/>
      <c r="AW192" s="93"/>
      <c r="AX192" s="152"/>
      <c r="AY192" s="153"/>
      <c r="AZ192" s="160"/>
      <c r="BA192" s="93"/>
      <c r="BB192" s="152"/>
      <c r="BC192" s="153"/>
      <c r="BD192" s="160"/>
      <c r="BE192" s="93"/>
      <c r="BF192" s="152"/>
      <c r="BG192" s="153"/>
      <c r="BH192" s="160"/>
      <c r="BI192" s="93"/>
      <c r="BJ192" s="152"/>
      <c r="BK192" s="153"/>
      <c r="BL192" s="160"/>
      <c r="BM192" s="93"/>
      <c r="BN192" s="152"/>
      <c r="BO192" s="153"/>
      <c r="BP192" s="160"/>
      <c r="BQ192" s="243"/>
      <c r="BR192" s="145"/>
      <c r="BS192" s="198"/>
    </row>
    <row r="193" spans="1:71" s="150" customFormat="1" ht="30" customHeight="1">
      <c r="D193" s="159"/>
      <c r="E193" s="145"/>
      <c r="F193" s="152"/>
      <c r="G193" s="153"/>
      <c r="H193" s="152"/>
      <c r="I193" s="242"/>
      <c r="J193" s="152"/>
      <c r="K193" s="153"/>
      <c r="L193" s="152"/>
      <c r="M193" s="242"/>
      <c r="N193" s="152"/>
      <c r="O193" s="153"/>
      <c r="P193" s="160"/>
      <c r="Q193" s="93"/>
      <c r="R193" s="152"/>
      <c r="S193" s="153"/>
      <c r="T193" s="160"/>
      <c r="U193" s="93"/>
      <c r="V193" s="155"/>
      <c r="W193" s="153"/>
      <c r="X193" s="160"/>
      <c r="Y193" s="93"/>
      <c r="Z193" s="155"/>
      <c r="AA193" s="153"/>
      <c r="AB193" s="160"/>
      <c r="AC193" s="93"/>
      <c r="AD193" s="152"/>
      <c r="AE193" s="153"/>
      <c r="AF193" s="160"/>
      <c r="AG193" s="93"/>
      <c r="AH193" s="152"/>
      <c r="AI193" s="153"/>
      <c r="AJ193" s="160"/>
      <c r="AK193" s="93"/>
      <c r="AL193" s="152"/>
      <c r="AM193" s="153"/>
      <c r="AN193" s="160"/>
      <c r="AO193" s="93"/>
      <c r="AP193" s="152"/>
      <c r="AQ193" s="153"/>
      <c r="AR193" s="160"/>
      <c r="AS193" s="93"/>
      <c r="AT193" s="152"/>
      <c r="AU193" s="153"/>
      <c r="AV193" s="160"/>
      <c r="AW193" s="93"/>
      <c r="AX193" s="152"/>
      <c r="AY193" s="153"/>
      <c r="AZ193" s="160"/>
      <c r="BA193" s="93"/>
      <c r="BB193" s="152"/>
      <c r="BC193" s="153"/>
      <c r="BD193" s="160"/>
      <c r="BE193" s="93"/>
      <c r="BF193" s="152"/>
      <c r="BG193" s="153"/>
      <c r="BH193" s="160"/>
      <c r="BI193" s="93"/>
      <c r="BJ193" s="152"/>
      <c r="BK193" s="153"/>
      <c r="BL193" s="160"/>
      <c r="BM193" s="93"/>
      <c r="BN193" s="152"/>
      <c r="BO193" s="153"/>
      <c r="BP193" s="160"/>
      <c r="BQ193" s="243"/>
      <c r="BR193" s="145"/>
      <c r="BS193" s="198"/>
    </row>
    <row r="194" spans="1:71" s="150" customFormat="1" ht="30" customHeight="1">
      <c r="D194" s="159"/>
      <c r="E194" s="145"/>
      <c r="F194" s="152"/>
      <c r="G194" s="153"/>
      <c r="H194" s="152"/>
      <c r="I194" s="242"/>
      <c r="J194" s="152"/>
      <c r="K194" s="153"/>
      <c r="L194" s="152"/>
      <c r="M194" s="242"/>
      <c r="N194" s="152"/>
      <c r="O194" s="153"/>
      <c r="P194" s="160"/>
      <c r="Q194" s="93"/>
      <c r="R194" s="152"/>
      <c r="S194" s="153"/>
      <c r="T194" s="160"/>
      <c r="U194" s="93"/>
      <c r="V194" s="155"/>
      <c r="W194" s="153"/>
      <c r="X194" s="160"/>
      <c r="Y194" s="93"/>
      <c r="Z194" s="155"/>
      <c r="AA194" s="153"/>
      <c r="AB194" s="160"/>
      <c r="AC194" s="93"/>
      <c r="AD194" s="152"/>
      <c r="AE194" s="153"/>
      <c r="AF194" s="160"/>
      <c r="AG194" s="93"/>
      <c r="AH194" s="152"/>
      <c r="AI194" s="153"/>
      <c r="AJ194" s="160"/>
      <c r="AK194" s="93"/>
      <c r="AL194" s="152"/>
      <c r="AM194" s="153"/>
      <c r="AN194" s="160"/>
      <c r="AO194" s="93"/>
      <c r="AP194" s="152"/>
      <c r="AQ194" s="153"/>
      <c r="AR194" s="160"/>
      <c r="AS194" s="93"/>
      <c r="AT194" s="152"/>
      <c r="AU194" s="153"/>
      <c r="AV194" s="160"/>
      <c r="AW194" s="93"/>
      <c r="AX194" s="152"/>
      <c r="AY194" s="153"/>
      <c r="AZ194" s="160"/>
      <c r="BA194" s="93"/>
      <c r="BB194" s="152"/>
      <c r="BC194" s="153"/>
      <c r="BD194" s="160"/>
      <c r="BE194" s="93"/>
      <c r="BF194" s="152"/>
      <c r="BG194" s="153"/>
      <c r="BH194" s="160"/>
      <c r="BI194" s="93"/>
      <c r="BJ194" s="152"/>
      <c r="BK194" s="153"/>
      <c r="BL194" s="160"/>
      <c r="BM194" s="93"/>
      <c r="BN194" s="152"/>
      <c r="BO194" s="153"/>
      <c r="BP194" s="160"/>
      <c r="BQ194" s="243"/>
      <c r="BR194" s="145"/>
      <c r="BS194" s="198"/>
    </row>
    <row r="195" spans="1:71" s="150" customFormat="1" ht="30" customHeight="1">
      <c r="D195" s="159"/>
      <c r="E195" s="145"/>
      <c r="F195" s="152"/>
      <c r="G195" s="153"/>
      <c r="H195" s="152"/>
      <c r="I195" s="242"/>
      <c r="J195" s="152"/>
      <c r="K195" s="153"/>
      <c r="L195" s="152"/>
      <c r="M195" s="242"/>
      <c r="N195" s="152"/>
      <c r="O195" s="153"/>
      <c r="P195" s="160"/>
      <c r="Q195" s="93"/>
      <c r="R195" s="152"/>
      <c r="S195" s="153"/>
      <c r="T195" s="160"/>
      <c r="U195" s="93"/>
      <c r="V195" s="155"/>
      <c r="W195" s="153"/>
      <c r="X195" s="160"/>
      <c r="Y195" s="93"/>
      <c r="Z195" s="155"/>
      <c r="AA195" s="153"/>
      <c r="AB195" s="160"/>
      <c r="AC195" s="93"/>
      <c r="AD195" s="152"/>
      <c r="AE195" s="153"/>
      <c r="AF195" s="160"/>
      <c r="AG195" s="93"/>
      <c r="AH195" s="152"/>
      <c r="AI195" s="153"/>
      <c r="AJ195" s="160"/>
      <c r="AK195" s="93"/>
      <c r="AL195" s="152"/>
      <c r="AM195" s="153"/>
      <c r="AN195" s="160"/>
      <c r="AO195" s="93"/>
      <c r="AP195" s="152"/>
      <c r="AQ195" s="153"/>
      <c r="AR195" s="160"/>
      <c r="AS195" s="93"/>
      <c r="AT195" s="152"/>
      <c r="AU195" s="153"/>
      <c r="AV195" s="160"/>
      <c r="AW195" s="93"/>
      <c r="AX195" s="152"/>
      <c r="AY195" s="153"/>
      <c r="AZ195" s="160"/>
      <c r="BA195" s="93"/>
      <c r="BB195" s="152"/>
      <c r="BC195" s="153"/>
      <c r="BD195" s="160"/>
      <c r="BE195" s="93"/>
      <c r="BF195" s="152"/>
      <c r="BG195" s="153"/>
      <c r="BH195" s="160"/>
      <c r="BI195" s="93"/>
      <c r="BJ195" s="152"/>
      <c r="BK195" s="153"/>
      <c r="BL195" s="160"/>
      <c r="BM195" s="93"/>
      <c r="BN195" s="152"/>
      <c r="BO195" s="153"/>
      <c r="BP195" s="160"/>
      <c r="BQ195" s="243"/>
      <c r="BR195" s="145"/>
      <c r="BS195" s="198"/>
    </row>
    <row r="196" spans="1:71" s="150" customFormat="1" ht="30" customHeight="1">
      <c r="D196" s="159"/>
      <c r="E196" s="145"/>
      <c r="F196" s="152"/>
      <c r="G196" s="153"/>
      <c r="H196" s="152"/>
      <c r="I196" s="242"/>
      <c r="J196" s="152"/>
      <c r="K196" s="153"/>
      <c r="L196" s="152"/>
      <c r="M196" s="242"/>
      <c r="N196" s="152"/>
      <c r="O196" s="153"/>
      <c r="P196" s="160"/>
      <c r="Q196" s="93"/>
      <c r="R196" s="152"/>
      <c r="S196" s="153"/>
      <c r="T196" s="160"/>
      <c r="U196" s="93"/>
      <c r="V196" s="155"/>
      <c r="W196" s="153"/>
      <c r="X196" s="160"/>
      <c r="Y196" s="93"/>
      <c r="Z196" s="155"/>
      <c r="AA196" s="153"/>
      <c r="AB196" s="160"/>
      <c r="AC196" s="93"/>
      <c r="AD196" s="152"/>
      <c r="AE196" s="153"/>
      <c r="AF196" s="160"/>
      <c r="AG196" s="93"/>
      <c r="AH196" s="152"/>
      <c r="AI196" s="153"/>
      <c r="AJ196" s="160"/>
      <c r="AK196" s="93"/>
      <c r="AL196" s="152"/>
      <c r="AM196" s="153"/>
      <c r="AN196" s="160"/>
      <c r="AO196" s="93"/>
      <c r="AP196" s="152"/>
      <c r="AQ196" s="153"/>
      <c r="AR196" s="160"/>
      <c r="AS196" s="93"/>
      <c r="AT196" s="152"/>
      <c r="AU196" s="153"/>
      <c r="AV196" s="160"/>
      <c r="AW196" s="93"/>
      <c r="AX196" s="152"/>
      <c r="AY196" s="153"/>
      <c r="AZ196" s="160"/>
      <c r="BA196" s="93"/>
      <c r="BB196" s="152"/>
      <c r="BC196" s="153"/>
      <c r="BD196" s="160"/>
      <c r="BE196" s="93"/>
      <c r="BF196" s="152"/>
      <c r="BG196" s="153"/>
      <c r="BH196" s="160"/>
      <c r="BI196" s="93"/>
      <c r="BJ196" s="152"/>
      <c r="BK196" s="153"/>
      <c r="BL196" s="160"/>
      <c r="BM196" s="93"/>
      <c r="BN196" s="152"/>
      <c r="BO196" s="153"/>
      <c r="BP196" s="160"/>
      <c r="BQ196" s="243"/>
      <c r="BR196" s="145"/>
      <c r="BS196" s="198"/>
    </row>
    <row r="197" spans="1:71" s="150" customFormat="1" ht="30" customHeight="1">
      <c r="D197" s="159"/>
      <c r="E197" s="145"/>
      <c r="F197" s="152"/>
      <c r="G197" s="153"/>
      <c r="H197" s="152"/>
      <c r="I197" s="242"/>
      <c r="J197" s="152"/>
      <c r="K197" s="153"/>
      <c r="L197" s="152"/>
      <c r="M197" s="242"/>
      <c r="N197" s="152"/>
      <c r="O197" s="153"/>
      <c r="P197" s="160"/>
      <c r="Q197" s="93"/>
      <c r="R197" s="152"/>
      <c r="S197" s="153"/>
      <c r="T197" s="160"/>
      <c r="U197" s="93"/>
      <c r="V197" s="155"/>
      <c r="W197" s="153"/>
      <c r="X197" s="160"/>
      <c r="Y197" s="93"/>
      <c r="Z197" s="155"/>
      <c r="AA197" s="153"/>
      <c r="AB197" s="160"/>
      <c r="AC197" s="93"/>
      <c r="AD197" s="152"/>
      <c r="AE197" s="153"/>
      <c r="AF197" s="160"/>
      <c r="AG197" s="93"/>
      <c r="AH197" s="152"/>
      <c r="AI197" s="153"/>
      <c r="AJ197" s="160"/>
      <c r="AK197" s="93"/>
      <c r="AL197" s="152"/>
      <c r="AM197" s="153"/>
      <c r="AN197" s="160"/>
      <c r="AO197" s="93"/>
      <c r="AP197" s="152"/>
      <c r="AQ197" s="153"/>
      <c r="AR197" s="160"/>
      <c r="AS197" s="93"/>
      <c r="AT197" s="152"/>
      <c r="AU197" s="153"/>
      <c r="AV197" s="160"/>
      <c r="AW197" s="93"/>
      <c r="AX197" s="152"/>
      <c r="AY197" s="153"/>
      <c r="AZ197" s="160"/>
      <c r="BA197" s="93"/>
      <c r="BB197" s="152"/>
      <c r="BC197" s="153"/>
      <c r="BD197" s="160"/>
      <c r="BE197" s="93"/>
      <c r="BF197" s="152"/>
      <c r="BG197" s="153"/>
      <c r="BH197" s="160"/>
      <c r="BI197" s="93"/>
      <c r="BJ197" s="152"/>
      <c r="BK197" s="153"/>
      <c r="BL197" s="160"/>
      <c r="BM197" s="93"/>
      <c r="BN197" s="152"/>
      <c r="BO197" s="153"/>
      <c r="BP197" s="160"/>
      <c r="BQ197" s="243"/>
      <c r="BR197" s="145"/>
      <c r="BS197" s="198"/>
    </row>
    <row r="198" spans="1:71" s="150" customFormat="1" ht="30" customHeight="1">
      <c r="D198" s="159"/>
      <c r="E198" s="145"/>
      <c r="F198" s="152"/>
      <c r="G198" s="153"/>
      <c r="H198" s="152"/>
      <c r="I198" s="242"/>
      <c r="J198" s="152"/>
      <c r="K198" s="153"/>
      <c r="L198" s="152"/>
      <c r="M198" s="242"/>
      <c r="N198" s="152"/>
      <c r="O198" s="153"/>
      <c r="P198" s="160"/>
      <c r="Q198" s="93"/>
      <c r="R198" s="152"/>
      <c r="S198" s="153"/>
      <c r="T198" s="160"/>
      <c r="U198" s="93"/>
      <c r="V198" s="155"/>
      <c r="W198" s="153"/>
      <c r="X198" s="160"/>
      <c r="Y198" s="93"/>
      <c r="Z198" s="155"/>
      <c r="AA198" s="153"/>
      <c r="AB198" s="160"/>
      <c r="AC198" s="93"/>
      <c r="AD198" s="152"/>
      <c r="AE198" s="153"/>
      <c r="AF198" s="160"/>
      <c r="AG198" s="93"/>
      <c r="AH198" s="152"/>
      <c r="AI198" s="153"/>
      <c r="AJ198" s="160"/>
      <c r="AK198" s="93"/>
      <c r="AL198" s="152"/>
      <c r="AM198" s="153"/>
      <c r="AN198" s="160"/>
      <c r="AO198" s="93"/>
      <c r="AP198" s="152"/>
      <c r="AQ198" s="153"/>
      <c r="AR198" s="160"/>
      <c r="AS198" s="93"/>
      <c r="AT198" s="152"/>
      <c r="AU198" s="153"/>
      <c r="AV198" s="160"/>
      <c r="AW198" s="93"/>
      <c r="AX198" s="152"/>
      <c r="AY198" s="153"/>
      <c r="AZ198" s="160"/>
      <c r="BA198" s="93"/>
      <c r="BB198" s="152"/>
      <c r="BC198" s="153"/>
      <c r="BD198" s="160"/>
      <c r="BE198" s="93"/>
      <c r="BF198" s="152"/>
      <c r="BG198" s="153"/>
      <c r="BH198" s="160"/>
      <c r="BI198" s="93"/>
      <c r="BJ198" s="152"/>
      <c r="BK198" s="153"/>
      <c r="BL198" s="160"/>
      <c r="BM198" s="93"/>
      <c r="BN198" s="152"/>
      <c r="BO198" s="153"/>
      <c r="BP198" s="160"/>
      <c r="BQ198" s="243"/>
      <c r="BR198" s="145"/>
      <c r="BS198" s="198"/>
    </row>
    <row r="199" spans="1:71" s="150" customFormat="1" ht="30" customHeight="1">
      <c r="D199" s="159"/>
      <c r="E199" s="145"/>
      <c r="F199" s="152"/>
      <c r="G199" s="153"/>
      <c r="H199" s="152"/>
      <c r="I199" s="242"/>
      <c r="J199" s="152"/>
      <c r="K199" s="153"/>
      <c r="L199" s="152"/>
      <c r="M199" s="242"/>
      <c r="N199" s="152"/>
      <c r="O199" s="153"/>
      <c r="P199" s="160"/>
      <c r="Q199" s="93"/>
      <c r="R199" s="152"/>
      <c r="S199" s="153"/>
      <c r="T199" s="160"/>
      <c r="U199" s="93"/>
      <c r="V199" s="155"/>
      <c r="W199" s="153"/>
      <c r="X199" s="160"/>
      <c r="Y199" s="93"/>
      <c r="Z199" s="155"/>
      <c r="AA199" s="153"/>
      <c r="AB199" s="160"/>
      <c r="AC199" s="93"/>
      <c r="AD199" s="152"/>
      <c r="AE199" s="153"/>
      <c r="AF199" s="160"/>
      <c r="AG199" s="93"/>
      <c r="AH199" s="152"/>
      <c r="AI199" s="153"/>
      <c r="AJ199" s="160"/>
      <c r="AK199" s="93"/>
      <c r="AL199" s="152"/>
      <c r="AM199" s="153"/>
      <c r="AN199" s="160"/>
      <c r="AO199" s="93"/>
      <c r="AP199" s="152"/>
      <c r="AQ199" s="153"/>
      <c r="AR199" s="160"/>
      <c r="AS199" s="93"/>
      <c r="AT199" s="152"/>
      <c r="AU199" s="153"/>
      <c r="AV199" s="160"/>
      <c r="AW199" s="93"/>
      <c r="AX199" s="152"/>
      <c r="AY199" s="153"/>
      <c r="AZ199" s="160"/>
      <c r="BA199" s="93"/>
      <c r="BB199" s="152"/>
      <c r="BC199" s="153"/>
      <c r="BD199" s="160"/>
      <c r="BE199" s="93"/>
      <c r="BF199" s="152"/>
      <c r="BG199" s="153"/>
      <c r="BH199" s="160"/>
      <c r="BI199" s="93"/>
      <c r="BJ199" s="152"/>
      <c r="BK199" s="153"/>
      <c r="BL199" s="160"/>
      <c r="BM199" s="93"/>
      <c r="BN199" s="152"/>
      <c r="BO199" s="153"/>
      <c r="BP199" s="160"/>
      <c r="BQ199" s="243"/>
      <c r="BR199" s="145"/>
      <c r="BS199" s="198"/>
    </row>
    <row r="200" spans="1:71" s="150" customFormat="1" ht="30" customHeight="1">
      <c r="D200" s="159"/>
      <c r="E200" s="145"/>
      <c r="F200" s="152"/>
      <c r="G200" s="153"/>
      <c r="H200" s="152"/>
      <c r="I200" s="242"/>
      <c r="J200" s="152"/>
      <c r="K200" s="153"/>
      <c r="L200" s="152"/>
      <c r="M200" s="242"/>
      <c r="N200" s="152"/>
      <c r="O200" s="153"/>
      <c r="P200" s="160"/>
      <c r="Q200" s="93"/>
      <c r="R200" s="152"/>
      <c r="S200" s="153"/>
      <c r="T200" s="160"/>
      <c r="U200" s="93"/>
      <c r="V200" s="155"/>
      <c r="W200" s="153"/>
      <c r="X200" s="160"/>
      <c r="Y200" s="93"/>
      <c r="Z200" s="155"/>
      <c r="AA200" s="153"/>
      <c r="AB200" s="160"/>
      <c r="AC200" s="93"/>
      <c r="AD200" s="152"/>
      <c r="AE200" s="153"/>
      <c r="AF200" s="160"/>
      <c r="AG200" s="93"/>
      <c r="AH200" s="152"/>
      <c r="AI200" s="153"/>
      <c r="AJ200" s="160"/>
      <c r="AK200" s="93"/>
      <c r="AL200" s="152"/>
      <c r="AM200" s="153"/>
      <c r="AN200" s="160"/>
      <c r="AO200" s="93"/>
      <c r="AP200" s="152"/>
      <c r="AQ200" s="153"/>
      <c r="AR200" s="160"/>
      <c r="AS200" s="93"/>
      <c r="AT200" s="152"/>
      <c r="AU200" s="153"/>
      <c r="AV200" s="160"/>
      <c r="AW200" s="93"/>
      <c r="AX200" s="152"/>
      <c r="AY200" s="153"/>
      <c r="AZ200" s="160"/>
      <c r="BA200" s="93"/>
      <c r="BB200" s="152"/>
      <c r="BC200" s="153"/>
      <c r="BD200" s="160"/>
      <c r="BE200" s="93"/>
      <c r="BF200" s="152"/>
      <c r="BG200" s="153"/>
      <c r="BH200" s="160"/>
      <c r="BI200" s="93"/>
      <c r="BJ200" s="152"/>
      <c r="BK200" s="153"/>
      <c r="BL200" s="160"/>
      <c r="BM200" s="93"/>
      <c r="BN200" s="152"/>
      <c r="BO200" s="153"/>
      <c r="BP200" s="160"/>
      <c r="BQ200" s="243"/>
      <c r="BR200" s="145"/>
      <c r="BS200" s="198"/>
    </row>
    <row r="201" spans="1:71" s="150" customFormat="1" ht="30" customHeight="1">
      <c r="D201" s="159"/>
      <c r="E201" s="145"/>
      <c r="F201" s="152"/>
      <c r="G201" s="153"/>
      <c r="H201" s="152"/>
      <c r="I201" s="242"/>
      <c r="J201" s="152"/>
      <c r="K201" s="153"/>
      <c r="L201" s="152"/>
      <c r="M201" s="242"/>
      <c r="N201" s="152"/>
      <c r="O201" s="153"/>
      <c r="P201" s="160"/>
      <c r="Q201" s="93"/>
      <c r="R201" s="152"/>
      <c r="S201" s="153"/>
      <c r="T201" s="160"/>
      <c r="U201" s="93"/>
      <c r="V201" s="155"/>
      <c r="W201" s="153"/>
      <c r="X201" s="160"/>
      <c r="Y201" s="93"/>
      <c r="Z201" s="155"/>
      <c r="AA201" s="153"/>
      <c r="AB201" s="160"/>
      <c r="AC201" s="93"/>
      <c r="AD201" s="152"/>
      <c r="AE201" s="153"/>
      <c r="AF201" s="160"/>
      <c r="AG201" s="93"/>
      <c r="AH201" s="152"/>
      <c r="AI201" s="153"/>
      <c r="AJ201" s="160"/>
      <c r="AK201" s="93"/>
      <c r="AL201" s="152"/>
      <c r="AM201" s="153"/>
      <c r="AN201" s="160"/>
      <c r="AO201" s="93"/>
      <c r="AP201" s="152"/>
      <c r="AQ201" s="153"/>
      <c r="AR201" s="160"/>
      <c r="AS201" s="93"/>
      <c r="AT201" s="152"/>
      <c r="AU201" s="153"/>
      <c r="AV201" s="160"/>
      <c r="AW201" s="93"/>
      <c r="AX201" s="152"/>
      <c r="AY201" s="153"/>
      <c r="AZ201" s="160"/>
      <c r="BA201" s="93"/>
      <c r="BB201" s="152"/>
      <c r="BC201" s="153"/>
      <c r="BD201" s="160"/>
      <c r="BE201" s="93"/>
      <c r="BF201" s="152"/>
      <c r="BG201" s="153"/>
      <c r="BH201" s="160"/>
      <c r="BI201" s="93"/>
      <c r="BJ201" s="152"/>
      <c r="BK201" s="153"/>
      <c r="BL201" s="160"/>
      <c r="BM201" s="93"/>
      <c r="BN201" s="152"/>
      <c r="BO201" s="153"/>
      <c r="BP201" s="160"/>
      <c r="BQ201" s="243"/>
      <c r="BR201" s="145"/>
      <c r="BS201" s="198"/>
    </row>
    <row r="202" spans="1:71" s="150" customFormat="1" ht="30" customHeight="1">
      <c r="D202" s="159"/>
      <c r="E202" s="145"/>
      <c r="F202" s="152"/>
      <c r="G202" s="153"/>
      <c r="H202" s="152"/>
      <c r="I202" s="242"/>
      <c r="J202" s="152"/>
      <c r="K202" s="153"/>
      <c r="L202" s="152"/>
      <c r="M202" s="242"/>
      <c r="N202" s="152"/>
      <c r="O202" s="153"/>
      <c r="P202" s="160"/>
      <c r="Q202" s="93"/>
      <c r="R202" s="152"/>
      <c r="S202" s="153"/>
      <c r="T202" s="160"/>
      <c r="U202" s="93"/>
      <c r="V202" s="155"/>
      <c r="W202" s="153"/>
      <c r="X202" s="160"/>
      <c r="Y202" s="93"/>
      <c r="Z202" s="155"/>
      <c r="AA202" s="153"/>
      <c r="AB202" s="160"/>
      <c r="AC202" s="93"/>
      <c r="AD202" s="152"/>
      <c r="AE202" s="153"/>
      <c r="AF202" s="160"/>
      <c r="AG202" s="93"/>
      <c r="AH202" s="152"/>
      <c r="AI202" s="153"/>
      <c r="AJ202" s="160"/>
      <c r="AK202" s="93"/>
      <c r="AL202" s="152"/>
      <c r="AM202" s="153"/>
      <c r="AN202" s="160"/>
      <c r="AO202" s="93"/>
      <c r="AP202" s="152"/>
      <c r="AQ202" s="153"/>
      <c r="AR202" s="160"/>
      <c r="AS202" s="93"/>
      <c r="AT202" s="152"/>
      <c r="AU202" s="153"/>
      <c r="AV202" s="160"/>
      <c r="AW202" s="93"/>
      <c r="AX202" s="152"/>
      <c r="AY202" s="153"/>
      <c r="AZ202" s="160"/>
      <c r="BA202" s="93"/>
      <c r="BB202" s="152"/>
      <c r="BC202" s="153"/>
      <c r="BD202" s="160"/>
      <c r="BE202" s="93"/>
      <c r="BF202" s="152"/>
      <c r="BG202" s="153"/>
      <c r="BH202" s="160"/>
      <c r="BI202" s="93"/>
      <c r="BJ202" s="152"/>
      <c r="BK202" s="153"/>
      <c r="BL202" s="160"/>
      <c r="BM202" s="93"/>
      <c r="BN202" s="152"/>
      <c r="BO202" s="153"/>
      <c r="BP202" s="160"/>
      <c r="BQ202" s="243"/>
      <c r="BR202" s="145"/>
      <c r="BS202" s="198"/>
    </row>
    <row r="203" spans="1:71" s="150" customFormat="1" ht="30" customHeight="1">
      <c r="D203" s="159"/>
      <c r="E203" s="145"/>
      <c r="F203" s="152"/>
      <c r="G203" s="153"/>
      <c r="H203" s="152"/>
      <c r="I203" s="242"/>
      <c r="J203" s="152"/>
      <c r="K203" s="153"/>
      <c r="L203" s="152"/>
      <c r="M203" s="242"/>
      <c r="N203" s="152"/>
      <c r="O203" s="153"/>
      <c r="P203" s="160"/>
      <c r="Q203" s="93"/>
      <c r="R203" s="152"/>
      <c r="S203" s="153"/>
      <c r="T203" s="160"/>
      <c r="U203" s="93"/>
      <c r="V203" s="155"/>
      <c r="W203" s="153"/>
      <c r="X203" s="160"/>
      <c r="Y203" s="93"/>
      <c r="Z203" s="155"/>
      <c r="AA203" s="153"/>
      <c r="AB203" s="160"/>
      <c r="AC203" s="93"/>
      <c r="AD203" s="152"/>
      <c r="AE203" s="153"/>
      <c r="AF203" s="160"/>
      <c r="AG203" s="93"/>
      <c r="AH203" s="152"/>
      <c r="AI203" s="153"/>
      <c r="AJ203" s="160"/>
      <c r="AK203" s="93"/>
      <c r="AL203" s="152"/>
      <c r="AM203" s="153"/>
      <c r="AN203" s="160"/>
      <c r="AO203" s="93"/>
      <c r="AP203" s="152"/>
      <c r="AQ203" s="153"/>
      <c r="AR203" s="160"/>
      <c r="AS203" s="93"/>
      <c r="AT203" s="152"/>
      <c r="AU203" s="153"/>
      <c r="AV203" s="160"/>
      <c r="AW203" s="93"/>
      <c r="AX203" s="152"/>
      <c r="AY203" s="153"/>
      <c r="AZ203" s="160"/>
      <c r="BA203" s="93"/>
      <c r="BB203" s="152"/>
      <c r="BC203" s="153"/>
      <c r="BD203" s="160"/>
      <c r="BE203" s="93"/>
      <c r="BF203" s="152"/>
      <c r="BG203" s="153"/>
      <c r="BH203" s="160"/>
      <c r="BI203" s="93"/>
      <c r="BJ203" s="152"/>
      <c r="BK203" s="153"/>
      <c r="BL203" s="160"/>
      <c r="BM203" s="93"/>
      <c r="BN203" s="152"/>
      <c r="BO203" s="153"/>
      <c r="BP203" s="160"/>
      <c r="BQ203" s="243"/>
      <c r="BR203" s="145"/>
      <c r="BS203" s="198"/>
    </row>
    <row r="204" spans="1:71" s="150" customFormat="1" ht="30" customHeight="1">
      <c r="D204" s="159"/>
      <c r="E204" s="145"/>
      <c r="F204" s="152"/>
      <c r="G204" s="153"/>
      <c r="H204" s="152"/>
      <c r="I204" s="242"/>
      <c r="J204" s="152"/>
      <c r="K204" s="153"/>
      <c r="L204" s="152"/>
      <c r="M204" s="242"/>
      <c r="N204" s="152"/>
      <c r="O204" s="153"/>
      <c r="P204" s="160"/>
      <c r="Q204" s="93"/>
      <c r="R204" s="152"/>
      <c r="S204" s="153"/>
      <c r="T204" s="160"/>
      <c r="U204" s="93"/>
      <c r="V204" s="155"/>
      <c r="W204" s="153"/>
      <c r="X204" s="160"/>
      <c r="Y204" s="93"/>
      <c r="Z204" s="155"/>
      <c r="AA204" s="153"/>
      <c r="AB204" s="160"/>
      <c r="AC204" s="93"/>
      <c r="AD204" s="152"/>
      <c r="AE204" s="153"/>
      <c r="AF204" s="160"/>
      <c r="AG204" s="93"/>
      <c r="AH204" s="152"/>
      <c r="AI204" s="153"/>
      <c r="AJ204" s="160"/>
      <c r="AK204" s="93"/>
      <c r="AL204" s="152"/>
      <c r="AM204" s="153"/>
      <c r="AN204" s="160"/>
      <c r="AO204" s="93"/>
      <c r="AP204" s="152"/>
      <c r="AQ204" s="153"/>
      <c r="AR204" s="160"/>
      <c r="AS204" s="93"/>
      <c r="AT204" s="152"/>
      <c r="AU204" s="153"/>
      <c r="AV204" s="160"/>
      <c r="AW204" s="93"/>
      <c r="AX204" s="152"/>
      <c r="AY204" s="153"/>
      <c r="AZ204" s="160"/>
      <c r="BA204" s="93"/>
      <c r="BB204" s="152"/>
      <c r="BC204" s="153"/>
      <c r="BD204" s="160"/>
      <c r="BE204" s="93"/>
      <c r="BF204" s="152"/>
      <c r="BG204" s="153"/>
      <c r="BH204" s="160"/>
      <c r="BI204" s="93"/>
      <c r="BJ204" s="152"/>
      <c r="BK204" s="153"/>
      <c r="BL204" s="160"/>
      <c r="BM204" s="93"/>
      <c r="BN204" s="152"/>
      <c r="BO204" s="153"/>
      <c r="BP204" s="160"/>
      <c r="BQ204" s="243"/>
      <c r="BR204" s="145"/>
      <c r="BS204" s="198"/>
    </row>
    <row r="205" spans="1:71" s="150" customFormat="1" ht="30" customHeight="1">
      <c r="D205" s="159"/>
      <c r="E205" s="145"/>
      <c r="F205" s="152"/>
      <c r="G205" s="153"/>
      <c r="H205" s="152"/>
      <c r="I205" s="242"/>
      <c r="J205" s="152"/>
      <c r="K205" s="153"/>
      <c r="L205" s="152"/>
      <c r="M205" s="242"/>
      <c r="N205" s="152"/>
      <c r="O205" s="153"/>
      <c r="P205" s="160"/>
      <c r="Q205" s="93"/>
      <c r="R205" s="152"/>
      <c r="S205" s="153"/>
      <c r="T205" s="160"/>
      <c r="U205" s="93"/>
      <c r="V205" s="155"/>
      <c r="W205" s="153"/>
      <c r="X205" s="160"/>
      <c r="Y205" s="93"/>
      <c r="Z205" s="155"/>
      <c r="AA205" s="153"/>
      <c r="AB205" s="160"/>
      <c r="AC205" s="93"/>
      <c r="AD205" s="152"/>
      <c r="AE205" s="153"/>
      <c r="AF205" s="160"/>
      <c r="AG205" s="93"/>
      <c r="AH205" s="152"/>
      <c r="AI205" s="153"/>
      <c r="AJ205" s="160"/>
      <c r="AK205" s="93"/>
      <c r="AL205" s="152"/>
      <c r="AM205" s="153"/>
      <c r="AN205" s="160"/>
      <c r="AO205" s="93"/>
      <c r="AP205" s="152"/>
      <c r="AQ205" s="153"/>
      <c r="AR205" s="160"/>
      <c r="AS205" s="93"/>
      <c r="AT205" s="152"/>
      <c r="AU205" s="153"/>
      <c r="AV205" s="160"/>
      <c r="AW205" s="93"/>
      <c r="AX205" s="152"/>
      <c r="AY205" s="153"/>
      <c r="AZ205" s="160"/>
      <c r="BA205" s="93"/>
      <c r="BB205" s="152"/>
      <c r="BC205" s="153"/>
      <c r="BD205" s="160"/>
      <c r="BE205" s="93"/>
      <c r="BF205" s="152"/>
      <c r="BG205" s="153"/>
      <c r="BH205" s="160"/>
      <c r="BI205" s="93"/>
      <c r="BJ205" s="152"/>
      <c r="BK205" s="153"/>
      <c r="BL205" s="160"/>
      <c r="BM205" s="93"/>
      <c r="BN205" s="152"/>
      <c r="BO205" s="153"/>
      <c r="BP205" s="160"/>
      <c r="BQ205" s="243"/>
      <c r="BR205" s="145"/>
      <c r="BS205" s="198"/>
    </row>
    <row r="206" spans="1:71" s="150" customFormat="1" ht="30" customHeight="1">
      <c r="D206" s="159"/>
      <c r="E206" s="145"/>
      <c r="F206" s="152"/>
      <c r="G206" s="153"/>
      <c r="H206" s="152"/>
      <c r="I206" s="242"/>
      <c r="J206" s="152"/>
      <c r="K206" s="153"/>
      <c r="L206" s="152"/>
      <c r="M206" s="242"/>
      <c r="N206" s="152"/>
      <c r="O206" s="153"/>
      <c r="P206" s="160"/>
      <c r="Q206" s="93"/>
      <c r="R206" s="152"/>
      <c r="S206" s="153"/>
      <c r="T206" s="160"/>
      <c r="U206" s="93"/>
      <c r="V206" s="155"/>
      <c r="W206" s="153"/>
      <c r="X206" s="160"/>
      <c r="Y206" s="93"/>
      <c r="Z206" s="155"/>
      <c r="AA206" s="153"/>
      <c r="AB206" s="160"/>
      <c r="AC206" s="93"/>
      <c r="AD206" s="152"/>
      <c r="AE206" s="153"/>
      <c r="AF206" s="160"/>
      <c r="AG206" s="93"/>
      <c r="AH206" s="152"/>
      <c r="AI206" s="153"/>
      <c r="AJ206" s="160"/>
      <c r="AK206" s="93"/>
      <c r="AL206" s="152"/>
      <c r="AM206" s="153"/>
      <c r="AN206" s="160"/>
      <c r="AO206" s="93"/>
      <c r="AP206" s="152"/>
      <c r="AQ206" s="153"/>
      <c r="AR206" s="160"/>
      <c r="AS206" s="93"/>
      <c r="AT206" s="152"/>
      <c r="AU206" s="153"/>
      <c r="AV206" s="160"/>
      <c r="AW206" s="93"/>
      <c r="AX206" s="152"/>
      <c r="AY206" s="153"/>
      <c r="AZ206" s="160"/>
      <c r="BA206" s="93"/>
      <c r="BB206" s="152"/>
      <c r="BC206" s="153"/>
      <c r="BD206" s="160"/>
      <c r="BE206" s="93"/>
      <c r="BF206" s="152"/>
      <c r="BG206" s="153"/>
      <c r="BH206" s="160"/>
      <c r="BI206" s="93"/>
      <c r="BJ206" s="152"/>
      <c r="BK206" s="153"/>
      <c r="BL206" s="160"/>
      <c r="BM206" s="93"/>
      <c r="BN206" s="152"/>
      <c r="BO206" s="153"/>
      <c r="BP206" s="160"/>
      <c r="BQ206" s="243"/>
      <c r="BR206" s="145"/>
      <c r="BS206" s="198"/>
    </row>
    <row r="207" spans="1:71" s="150" customFormat="1" ht="30" customHeight="1">
      <c r="D207" s="159"/>
      <c r="E207" s="145"/>
      <c r="F207" s="152"/>
      <c r="G207" s="153"/>
      <c r="H207" s="152"/>
      <c r="I207" s="242"/>
      <c r="J207" s="152"/>
      <c r="K207" s="153"/>
      <c r="L207" s="152"/>
      <c r="M207" s="242"/>
      <c r="N207" s="152"/>
      <c r="O207" s="153"/>
      <c r="P207" s="160"/>
      <c r="Q207" s="93"/>
      <c r="R207" s="152"/>
      <c r="S207" s="153"/>
      <c r="T207" s="160"/>
      <c r="U207" s="93"/>
      <c r="V207" s="155"/>
      <c r="W207" s="153"/>
      <c r="X207" s="160"/>
      <c r="Y207" s="93"/>
      <c r="Z207" s="155"/>
      <c r="AA207" s="153"/>
      <c r="AB207" s="160"/>
      <c r="AC207" s="93"/>
      <c r="AD207" s="152"/>
      <c r="AE207" s="153"/>
      <c r="AF207" s="160"/>
      <c r="AG207" s="93"/>
      <c r="AH207" s="152"/>
      <c r="AI207" s="153"/>
      <c r="AJ207" s="160"/>
      <c r="AK207" s="93"/>
      <c r="AL207" s="152"/>
      <c r="AM207" s="153"/>
      <c r="AN207" s="160"/>
      <c r="AO207" s="93"/>
      <c r="AP207" s="152"/>
      <c r="AQ207" s="153"/>
      <c r="AR207" s="160"/>
      <c r="AS207" s="93"/>
      <c r="AT207" s="152"/>
      <c r="AU207" s="153"/>
      <c r="AV207" s="160"/>
      <c r="AW207" s="93"/>
      <c r="AX207" s="152"/>
      <c r="AY207" s="153"/>
      <c r="AZ207" s="160"/>
      <c r="BA207" s="93"/>
      <c r="BB207" s="152"/>
      <c r="BC207" s="153"/>
      <c r="BD207" s="160"/>
      <c r="BE207" s="93"/>
      <c r="BF207" s="152"/>
      <c r="BG207" s="153"/>
      <c r="BH207" s="160"/>
      <c r="BI207" s="93"/>
      <c r="BJ207" s="152"/>
      <c r="BK207" s="153"/>
      <c r="BL207" s="160"/>
      <c r="BM207" s="93"/>
      <c r="BN207" s="152"/>
      <c r="BO207" s="153"/>
      <c r="BP207" s="160"/>
      <c r="BQ207" s="243"/>
      <c r="BR207" s="145"/>
      <c r="BS207" s="198"/>
    </row>
    <row r="208" spans="1:71" s="150" customFormat="1" ht="30" customHeight="1">
      <c r="A208" s="170"/>
      <c r="E208" s="145"/>
      <c r="F208" s="152"/>
      <c r="G208" s="153"/>
      <c r="H208" s="160"/>
      <c r="I208" s="242"/>
      <c r="J208" s="152"/>
      <c r="K208" s="153"/>
      <c r="L208" s="160"/>
      <c r="M208" s="242"/>
      <c r="N208" s="152"/>
      <c r="O208" s="153"/>
      <c r="P208" s="160"/>
      <c r="Q208" s="93"/>
      <c r="R208" s="152"/>
      <c r="S208" s="153"/>
      <c r="T208" s="160"/>
      <c r="U208" s="94"/>
      <c r="V208" s="155"/>
      <c r="W208" s="153"/>
      <c r="X208" s="160"/>
      <c r="Y208" s="93"/>
      <c r="Z208" s="155"/>
      <c r="AA208" s="153"/>
      <c r="AB208" s="160"/>
      <c r="AC208" s="94"/>
      <c r="AD208" s="152"/>
      <c r="AE208" s="153"/>
      <c r="AF208" s="160"/>
      <c r="AG208" s="93"/>
      <c r="AH208" s="152"/>
      <c r="AI208" s="153"/>
      <c r="AJ208" s="160"/>
      <c r="AK208" s="145"/>
      <c r="AL208" s="152"/>
      <c r="AM208" s="153"/>
      <c r="AN208" s="160"/>
      <c r="AO208" s="93"/>
      <c r="AP208" s="152"/>
      <c r="AQ208" s="153"/>
      <c r="AR208" s="160"/>
      <c r="AS208" s="145"/>
      <c r="AT208" s="152"/>
      <c r="AU208" s="153"/>
      <c r="AV208" s="160"/>
      <c r="AW208" s="93"/>
      <c r="AX208" s="152"/>
      <c r="AY208" s="153"/>
      <c r="AZ208" s="160"/>
      <c r="BA208" s="145"/>
      <c r="BB208" s="152"/>
      <c r="BC208" s="153"/>
      <c r="BD208" s="160"/>
      <c r="BE208" s="93"/>
      <c r="BF208" s="152"/>
      <c r="BG208" s="153"/>
      <c r="BH208" s="160"/>
      <c r="BI208" s="145"/>
      <c r="BJ208" s="152"/>
      <c r="BK208" s="153"/>
      <c r="BL208" s="160"/>
      <c r="BM208" s="93"/>
      <c r="BN208" s="152"/>
      <c r="BO208" s="153"/>
      <c r="BP208" s="160"/>
      <c r="BQ208" s="243"/>
      <c r="BR208" s="145"/>
      <c r="BS208" s="198"/>
    </row>
    <row r="209" spans="1:71" s="150" customFormat="1" ht="30" customHeight="1">
      <c r="A209" s="343"/>
      <c r="B209" s="344"/>
      <c r="E209" s="145"/>
      <c r="F209" s="152"/>
      <c r="G209" s="153"/>
      <c r="H209" s="160"/>
      <c r="I209" s="242"/>
      <c r="J209" s="152"/>
      <c r="K209" s="153"/>
      <c r="L209" s="160"/>
      <c r="M209" s="242"/>
      <c r="N209" s="152"/>
      <c r="O209" s="153"/>
      <c r="P209" s="160"/>
      <c r="Q209" s="93"/>
      <c r="R209" s="152"/>
      <c r="S209" s="153"/>
      <c r="T209" s="160"/>
      <c r="U209" s="94"/>
      <c r="V209" s="155"/>
      <c r="W209" s="153"/>
      <c r="X209" s="160"/>
      <c r="Y209" s="93"/>
      <c r="Z209" s="155"/>
      <c r="AA209" s="153"/>
      <c r="AB209" s="160"/>
      <c r="AC209" s="94"/>
      <c r="AD209" s="152"/>
      <c r="AE209" s="153"/>
      <c r="AF209" s="160"/>
      <c r="AG209" s="93"/>
      <c r="AH209" s="152"/>
      <c r="AI209" s="153"/>
      <c r="AJ209" s="160"/>
      <c r="AK209" s="145"/>
      <c r="AL209" s="152"/>
      <c r="AM209" s="153"/>
      <c r="AN209" s="160"/>
      <c r="AO209" s="93"/>
      <c r="AP209" s="152"/>
      <c r="AQ209" s="153"/>
      <c r="AR209" s="160"/>
      <c r="AS209" s="145"/>
      <c r="AT209" s="152"/>
      <c r="AU209" s="153"/>
      <c r="AV209" s="160"/>
      <c r="AW209" s="93"/>
      <c r="AX209" s="152"/>
      <c r="AY209" s="153"/>
      <c r="AZ209" s="160"/>
      <c r="BA209" s="145"/>
      <c r="BB209" s="152"/>
      <c r="BC209" s="153"/>
      <c r="BD209" s="160"/>
      <c r="BE209" s="93"/>
      <c r="BF209" s="152"/>
      <c r="BG209" s="153"/>
      <c r="BH209" s="160"/>
      <c r="BI209" s="145"/>
      <c r="BJ209" s="152"/>
      <c r="BK209" s="153"/>
      <c r="BL209" s="160"/>
      <c r="BM209" s="93"/>
      <c r="BN209" s="152"/>
      <c r="BO209" s="153"/>
      <c r="BP209" s="160"/>
      <c r="BQ209" s="243"/>
      <c r="BR209" s="145"/>
      <c r="BS209" s="198"/>
    </row>
    <row r="210" spans="1:71" s="150" customFormat="1" ht="30" customHeight="1">
      <c r="A210" s="170"/>
      <c r="D210" s="159"/>
      <c r="E210" s="145"/>
      <c r="F210" s="152"/>
      <c r="G210" s="153"/>
      <c r="H210" s="152"/>
      <c r="I210" s="242"/>
      <c r="J210" s="152"/>
      <c r="K210" s="153"/>
      <c r="L210" s="152"/>
      <c r="M210" s="242"/>
      <c r="N210" s="152"/>
      <c r="O210" s="153"/>
      <c r="P210" s="160"/>
      <c r="Q210" s="93"/>
      <c r="R210" s="152"/>
      <c r="S210" s="153"/>
      <c r="T210" s="160"/>
      <c r="U210" s="93"/>
      <c r="V210" s="155"/>
      <c r="W210" s="153"/>
      <c r="X210" s="160"/>
      <c r="Y210" s="93"/>
      <c r="Z210" s="155"/>
      <c r="AA210" s="153"/>
      <c r="AB210" s="160"/>
      <c r="AC210" s="93"/>
      <c r="AD210" s="152"/>
      <c r="AE210" s="153"/>
      <c r="AF210" s="160"/>
      <c r="AG210" s="93"/>
      <c r="AH210" s="152"/>
      <c r="AI210" s="153"/>
      <c r="AJ210" s="160"/>
      <c r="AK210" s="93"/>
      <c r="AL210" s="152"/>
      <c r="AM210" s="153"/>
      <c r="AN210" s="160"/>
      <c r="AO210" s="93"/>
      <c r="AP210" s="152"/>
      <c r="AQ210" s="153"/>
      <c r="AR210" s="160"/>
      <c r="AS210" s="93"/>
      <c r="AT210" s="152"/>
      <c r="AU210" s="153"/>
      <c r="AV210" s="160"/>
      <c r="AW210" s="93"/>
      <c r="AX210" s="152"/>
      <c r="AY210" s="153"/>
      <c r="AZ210" s="160"/>
      <c r="BA210" s="93"/>
      <c r="BB210" s="152"/>
      <c r="BC210" s="153"/>
      <c r="BD210" s="160"/>
      <c r="BE210" s="93"/>
      <c r="BF210" s="152"/>
      <c r="BG210" s="153"/>
      <c r="BH210" s="160"/>
      <c r="BI210" s="93"/>
      <c r="BJ210" s="152"/>
      <c r="BK210" s="153"/>
      <c r="BL210" s="160"/>
      <c r="BM210" s="93"/>
      <c r="BN210" s="152"/>
      <c r="BO210" s="153"/>
      <c r="BP210" s="160"/>
      <c r="BQ210" s="243"/>
      <c r="BR210" s="145"/>
      <c r="BS210" s="198"/>
    </row>
    <row r="211" spans="1:71" s="150" customFormat="1" ht="30" customHeight="1">
      <c r="A211" s="170"/>
      <c r="D211" s="159"/>
      <c r="E211" s="145"/>
      <c r="F211" s="152"/>
      <c r="G211" s="153"/>
      <c r="H211" s="152"/>
      <c r="I211" s="242"/>
      <c r="J211" s="152"/>
      <c r="K211" s="153"/>
      <c r="L211" s="152"/>
      <c r="M211" s="242"/>
      <c r="N211" s="152"/>
      <c r="O211" s="153"/>
      <c r="P211" s="160"/>
      <c r="Q211" s="93"/>
      <c r="R211" s="152"/>
      <c r="S211" s="153"/>
      <c r="T211" s="160"/>
      <c r="U211" s="93"/>
      <c r="V211" s="155"/>
      <c r="W211" s="153"/>
      <c r="X211" s="160"/>
      <c r="Y211" s="93"/>
      <c r="Z211" s="155"/>
      <c r="AA211" s="153"/>
      <c r="AB211" s="160"/>
      <c r="AC211" s="93"/>
      <c r="AD211" s="152"/>
      <c r="AE211" s="153"/>
      <c r="AF211" s="160"/>
      <c r="AG211" s="93"/>
      <c r="AH211" s="152"/>
      <c r="AI211" s="153"/>
      <c r="AJ211" s="160"/>
      <c r="AK211" s="93"/>
      <c r="AL211" s="152"/>
      <c r="AM211" s="153"/>
      <c r="AN211" s="160"/>
      <c r="AO211" s="93"/>
      <c r="AP211" s="152"/>
      <c r="AQ211" s="153"/>
      <c r="AR211" s="160"/>
      <c r="AS211" s="93"/>
      <c r="AT211" s="152"/>
      <c r="AU211" s="153"/>
      <c r="AV211" s="160"/>
      <c r="AW211" s="93"/>
      <c r="AX211" s="152"/>
      <c r="AY211" s="153"/>
      <c r="AZ211" s="160"/>
      <c r="BA211" s="93"/>
      <c r="BB211" s="152"/>
      <c r="BC211" s="153"/>
      <c r="BD211" s="160"/>
      <c r="BE211" s="93"/>
      <c r="BF211" s="152"/>
      <c r="BG211" s="153"/>
      <c r="BH211" s="160"/>
      <c r="BI211" s="93"/>
      <c r="BJ211" s="152"/>
      <c r="BK211" s="153"/>
      <c r="BL211" s="160"/>
      <c r="BM211" s="93"/>
      <c r="BN211" s="152"/>
      <c r="BO211" s="153"/>
      <c r="BP211" s="160"/>
      <c r="BQ211" s="243"/>
      <c r="BR211" s="145"/>
      <c r="BS211" s="198"/>
    </row>
    <row r="212" spans="1:71" s="150" customFormat="1" ht="30" customHeight="1">
      <c r="A212" s="170"/>
      <c r="D212" s="159"/>
      <c r="E212" s="145"/>
      <c r="F212" s="152"/>
      <c r="G212" s="153"/>
      <c r="H212" s="152"/>
      <c r="I212" s="242"/>
      <c r="J212" s="152"/>
      <c r="K212" s="153"/>
      <c r="L212" s="152"/>
      <c r="M212" s="242"/>
      <c r="N212" s="152"/>
      <c r="O212" s="153"/>
      <c r="P212" s="160"/>
      <c r="Q212" s="93"/>
      <c r="R212" s="152"/>
      <c r="S212" s="153"/>
      <c r="T212" s="160"/>
      <c r="U212" s="93"/>
      <c r="V212" s="155"/>
      <c r="W212" s="153"/>
      <c r="X212" s="160"/>
      <c r="Y212" s="93"/>
      <c r="Z212" s="155"/>
      <c r="AA212" s="153"/>
      <c r="AB212" s="160"/>
      <c r="AC212" s="93"/>
      <c r="AD212" s="152"/>
      <c r="AE212" s="153"/>
      <c r="AF212" s="160"/>
      <c r="AG212" s="93"/>
      <c r="AH212" s="152"/>
      <c r="AI212" s="153"/>
      <c r="AJ212" s="160"/>
      <c r="AK212" s="93"/>
      <c r="AL212" s="152"/>
      <c r="AM212" s="153"/>
      <c r="AN212" s="160"/>
      <c r="AO212" s="93"/>
      <c r="AP212" s="152"/>
      <c r="AQ212" s="153"/>
      <c r="AR212" s="160"/>
      <c r="AS212" s="93"/>
      <c r="AT212" s="152"/>
      <c r="AU212" s="153"/>
      <c r="AV212" s="160"/>
      <c r="AW212" s="93"/>
      <c r="AX212" s="152"/>
      <c r="AY212" s="153"/>
      <c r="AZ212" s="160"/>
      <c r="BA212" s="93"/>
      <c r="BB212" s="152"/>
      <c r="BC212" s="153"/>
      <c r="BD212" s="160"/>
      <c r="BE212" s="93"/>
      <c r="BF212" s="152"/>
      <c r="BG212" s="153"/>
      <c r="BH212" s="160"/>
      <c r="BI212" s="93"/>
      <c r="BJ212" s="152"/>
      <c r="BK212" s="153"/>
      <c r="BL212" s="160"/>
      <c r="BM212" s="93"/>
      <c r="BN212" s="152"/>
      <c r="BO212" s="153"/>
      <c r="BP212" s="160"/>
      <c r="BQ212" s="243"/>
      <c r="BR212" s="145"/>
      <c r="BS212" s="198"/>
    </row>
    <row r="213" spans="1:71" s="150" customFormat="1" ht="30" customHeight="1">
      <c r="A213" s="170"/>
      <c r="D213" s="159"/>
      <c r="E213" s="145"/>
      <c r="F213" s="152"/>
      <c r="G213" s="153"/>
      <c r="H213" s="152"/>
      <c r="I213" s="242"/>
      <c r="J213" s="152"/>
      <c r="K213" s="153"/>
      <c r="L213" s="152"/>
      <c r="M213" s="242"/>
      <c r="N213" s="152"/>
      <c r="O213" s="153"/>
      <c r="P213" s="160"/>
      <c r="Q213" s="93"/>
      <c r="R213" s="152"/>
      <c r="S213" s="153"/>
      <c r="T213" s="160"/>
      <c r="U213" s="93"/>
      <c r="V213" s="155"/>
      <c r="W213" s="153"/>
      <c r="X213" s="160"/>
      <c r="Y213" s="93"/>
      <c r="Z213" s="155"/>
      <c r="AA213" s="153"/>
      <c r="AB213" s="160"/>
      <c r="AC213" s="93"/>
      <c r="AD213" s="152"/>
      <c r="AE213" s="153"/>
      <c r="AF213" s="160"/>
      <c r="AG213" s="93"/>
      <c r="AH213" s="152"/>
      <c r="AI213" s="153"/>
      <c r="AJ213" s="160"/>
      <c r="AK213" s="93"/>
      <c r="AL213" s="152"/>
      <c r="AM213" s="153"/>
      <c r="AN213" s="160"/>
      <c r="AO213" s="93"/>
      <c r="AP213" s="152"/>
      <c r="AQ213" s="153"/>
      <c r="AR213" s="160"/>
      <c r="AS213" s="93"/>
      <c r="AT213" s="152"/>
      <c r="AU213" s="153"/>
      <c r="AV213" s="160"/>
      <c r="AW213" s="93"/>
      <c r="AX213" s="152"/>
      <c r="AY213" s="153"/>
      <c r="AZ213" s="160"/>
      <c r="BA213" s="93"/>
      <c r="BB213" s="152"/>
      <c r="BC213" s="153"/>
      <c r="BD213" s="160"/>
      <c r="BE213" s="93"/>
      <c r="BF213" s="152"/>
      <c r="BG213" s="153"/>
      <c r="BH213" s="160"/>
      <c r="BI213" s="93"/>
      <c r="BJ213" s="152"/>
      <c r="BK213" s="153"/>
      <c r="BL213" s="160"/>
      <c r="BM213" s="93"/>
      <c r="BN213" s="152"/>
      <c r="BO213" s="153"/>
      <c r="BP213" s="160"/>
      <c r="BQ213" s="243"/>
      <c r="BR213" s="145"/>
      <c r="BS213" s="198"/>
    </row>
    <row r="214" spans="1:71" s="150" customFormat="1" ht="30" customHeight="1">
      <c r="A214" s="170"/>
      <c r="D214" s="159"/>
      <c r="E214" s="145"/>
      <c r="F214" s="152"/>
      <c r="G214" s="153"/>
      <c r="H214" s="152"/>
      <c r="I214" s="242"/>
      <c r="J214" s="152"/>
      <c r="K214" s="153"/>
      <c r="L214" s="152"/>
      <c r="M214" s="242"/>
      <c r="N214" s="152"/>
      <c r="O214" s="153"/>
      <c r="P214" s="160"/>
      <c r="Q214" s="93"/>
      <c r="R214" s="152"/>
      <c r="S214" s="153"/>
      <c r="T214" s="160"/>
      <c r="U214" s="93"/>
      <c r="V214" s="155"/>
      <c r="W214" s="153"/>
      <c r="X214" s="160"/>
      <c r="Y214" s="93"/>
      <c r="Z214" s="155"/>
      <c r="AA214" s="153"/>
      <c r="AB214" s="160"/>
      <c r="AC214" s="93"/>
      <c r="AD214" s="152"/>
      <c r="AE214" s="153"/>
      <c r="AF214" s="160"/>
      <c r="AG214" s="93"/>
      <c r="AH214" s="152"/>
      <c r="AI214" s="153"/>
      <c r="AJ214" s="160"/>
      <c r="AK214" s="93"/>
      <c r="AL214" s="152"/>
      <c r="AM214" s="153"/>
      <c r="AN214" s="160"/>
      <c r="AO214" s="93"/>
      <c r="AP214" s="152"/>
      <c r="AQ214" s="153"/>
      <c r="AR214" s="160"/>
      <c r="AS214" s="93"/>
      <c r="AT214" s="152"/>
      <c r="AU214" s="153"/>
      <c r="AV214" s="160"/>
      <c r="AW214" s="93"/>
      <c r="AX214" s="152"/>
      <c r="AY214" s="153"/>
      <c r="AZ214" s="160"/>
      <c r="BA214" s="93"/>
      <c r="BB214" s="152"/>
      <c r="BC214" s="153"/>
      <c r="BD214" s="160"/>
      <c r="BE214" s="93"/>
      <c r="BF214" s="152"/>
      <c r="BG214" s="153"/>
      <c r="BH214" s="160"/>
      <c r="BI214" s="93"/>
      <c r="BJ214" s="152"/>
      <c r="BK214" s="153"/>
      <c r="BL214" s="160"/>
      <c r="BM214" s="93"/>
      <c r="BN214" s="152"/>
      <c r="BO214" s="153"/>
      <c r="BP214" s="160"/>
      <c r="BQ214" s="243"/>
      <c r="BR214" s="145"/>
      <c r="BS214" s="198"/>
    </row>
    <row r="215" spans="1:71" s="150" customFormat="1" ht="30" customHeight="1">
      <c r="D215" s="159"/>
      <c r="E215" s="145"/>
      <c r="F215" s="152"/>
      <c r="G215" s="153"/>
      <c r="H215" s="152"/>
      <c r="I215" s="242"/>
      <c r="J215" s="152"/>
      <c r="K215" s="153"/>
      <c r="L215" s="152"/>
      <c r="M215" s="242"/>
      <c r="N215" s="152"/>
      <c r="O215" s="153"/>
      <c r="P215" s="160"/>
      <c r="Q215" s="93"/>
      <c r="R215" s="152"/>
      <c r="S215" s="153"/>
      <c r="T215" s="160"/>
      <c r="U215" s="93"/>
      <c r="V215" s="155"/>
      <c r="W215" s="153"/>
      <c r="X215" s="160"/>
      <c r="Y215" s="93"/>
      <c r="Z215" s="155"/>
      <c r="AA215" s="153"/>
      <c r="AB215" s="160"/>
      <c r="AC215" s="93"/>
      <c r="AD215" s="152"/>
      <c r="AE215" s="153"/>
      <c r="AF215" s="160"/>
      <c r="AG215" s="93"/>
      <c r="AH215" s="152"/>
      <c r="AI215" s="153"/>
      <c r="AJ215" s="160"/>
      <c r="AK215" s="93"/>
      <c r="AL215" s="152"/>
      <c r="AM215" s="153"/>
      <c r="AN215" s="160"/>
      <c r="AO215" s="93"/>
      <c r="AP215" s="152"/>
      <c r="AQ215" s="153"/>
      <c r="AR215" s="160"/>
      <c r="AS215" s="93"/>
      <c r="AT215" s="152"/>
      <c r="AU215" s="153"/>
      <c r="AV215" s="160"/>
      <c r="AW215" s="93"/>
      <c r="AX215" s="152"/>
      <c r="AY215" s="153"/>
      <c r="AZ215" s="160"/>
      <c r="BA215" s="93"/>
      <c r="BB215" s="152"/>
      <c r="BC215" s="153"/>
      <c r="BD215" s="160"/>
      <c r="BE215" s="93"/>
      <c r="BF215" s="152"/>
      <c r="BG215" s="153"/>
      <c r="BH215" s="160"/>
      <c r="BI215" s="93"/>
      <c r="BJ215" s="152"/>
      <c r="BK215" s="153"/>
      <c r="BL215" s="160"/>
      <c r="BM215" s="93"/>
      <c r="BN215" s="152"/>
      <c r="BO215" s="153"/>
      <c r="BP215" s="160"/>
      <c r="BQ215" s="243"/>
      <c r="BR215" s="145"/>
      <c r="BS215" s="198"/>
    </row>
    <row r="216" spans="1:71" s="150" customFormat="1" ht="30" customHeight="1">
      <c r="D216" s="159"/>
      <c r="E216" s="145"/>
      <c r="F216" s="152"/>
      <c r="G216" s="153"/>
      <c r="H216" s="152"/>
      <c r="I216" s="242"/>
      <c r="J216" s="152"/>
      <c r="K216" s="153"/>
      <c r="L216" s="152"/>
      <c r="M216" s="242"/>
      <c r="N216" s="152"/>
      <c r="O216" s="153"/>
      <c r="P216" s="160"/>
      <c r="Q216" s="93"/>
      <c r="R216" s="152"/>
      <c r="S216" s="153"/>
      <c r="T216" s="160"/>
      <c r="U216" s="93"/>
      <c r="V216" s="155"/>
      <c r="W216" s="153"/>
      <c r="X216" s="160"/>
      <c r="Y216" s="93"/>
      <c r="Z216" s="155"/>
      <c r="AA216" s="153"/>
      <c r="AB216" s="160"/>
      <c r="AC216" s="93"/>
      <c r="AD216" s="152"/>
      <c r="AE216" s="153"/>
      <c r="AF216" s="160"/>
      <c r="AG216" s="93"/>
      <c r="AH216" s="152"/>
      <c r="AI216" s="153"/>
      <c r="AJ216" s="160"/>
      <c r="AK216" s="93"/>
      <c r="AL216" s="152"/>
      <c r="AM216" s="153"/>
      <c r="AN216" s="160"/>
      <c r="AO216" s="93"/>
      <c r="AP216" s="152"/>
      <c r="AQ216" s="153"/>
      <c r="AR216" s="160"/>
      <c r="AS216" s="93"/>
      <c r="AT216" s="152"/>
      <c r="AU216" s="153"/>
      <c r="AV216" s="160"/>
      <c r="AW216" s="93"/>
      <c r="AX216" s="152"/>
      <c r="AY216" s="153"/>
      <c r="AZ216" s="160"/>
      <c r="BA216" s="93"/>
      <c r="BB216" s="152"/>
      <c r="BC216" s="153"/>
      <c r="BD216" s="160"/>
      <c r="BE216" s="93"/>
      <c r="BF216" s="152"/>
      <c r="BG216" s="153"/>
      <c r="BH216" s="160"/>
      <c r="BI216" s="93"/>
      <c r="BJ216" s="152"/>
      <c r="BK216" s="153"/>
      <c r="BL216" s="160"/>
      <c r="BM216" s="93"/>
      <c r="BN216" s="152"/>
      <c r="BO216" s="153"/>
      <c r="BP216" s="160"/>
      <c r="BQ216" s="243"/>
      <c r="BR216" s="145"/>
      <c r="BS216" s="198"/>
    </row>
    <row r="217" spans="1:71" s="150" customFormat="1" ht="30" customHeight="1">
      <c r="D217" s="159"/>
      <c r="E217" s="145"/>
      <c r="F217" s="152"/>
      <c r="G217" s="153"/>
      <c r="H217" s="152"/>
      <c r="I217" s="242"/>
      <c r="J217" s="152"/>
      <c r="K217" s="153"/>
      <c r="L217" s="152"/>
      <c r="M217" s="242"/>
      <c r="N217" s="152"/>
      <c r="O217" s="153"/>
      <c r="P217" s="160"/>
      <c r="Q217" s="93"/>
      <c r="R217" s="152"/>
      <c r="S217" s="153"/>
      <c r="T217" s="160"/>
      <c r="U217" s="93"/>
      <c r="V217" s="155"/>
      <c r="W217" s="153"/>
      <c r="X217" s="160"/>
      <c r="Y217" s="93"/>
      <c r="Z217" s="155"/>
      <c r="AA217" s="153"/>
      <c r="AB217" s="160"/>
      <c r="AC217" s="93"/>
      <c r="AD217" s="152"/>
      <c r="AE217" s="153"/>
      <c r="AF217" s="160"/>
      <c r="AG217" s="93"/>
      <c r="AH217" s="152"/>
      <c r="AI217" s="153"/>
      <c r="AJ217" s="160"/>
      <c r="AK217" s="93"/>
      <c r="AL217" s="152"/>
      <c r="AM217" s="153"/>
      <c r="AN217" s="160"/>
      <c r="AO217" s="93"/>
      <c r="AP217" s="152"/>
      <c r="AQ217" s="153"/>
      <c r="AR217" s="160"/>
      <c r="AS217" s="93"/>
      <c r="AT217" s="152"/>
      <c r="AU217" s="153"/>
      <c r="AV217" s="160"/>
      <c r="AW217" s="93"/>
      <c r="AX217" s="152"/>
      <c r="AY217" s="153"/>
      <c r="AZ217" s="160"/>
      <c r="BA217" s="93"/>
      <c r="BB217" s="152"/>
      <c r="BC217" s="153"/>
      <c r="BD217" s="160"/>
      <c r="BE217" s="93"/>
      <c r="BF217" s="152"/>
      <c r="BG217" s="153"/>
      <c r="BH217" s="160"/>
      <c r="BI217" s="93"/>
      <c r="BJ217" s="152"/>
      <c r="BK217" s="153"/>
      <c r="BL217" s="160"/>
      <c r="BM217" s="93"/>
      <c r="BN217" s="152"/>
      <c r="BO217" s="153"/>
      <c r="BP217" s="160"/>
      <c r="BQ217" s="243"/>
      <c r="BR217" s="145"/>
      <c r="BS217" s="198"/>
    </row>
    <row r="218" spans="1:71" s="150" customFormat="1" ht="30" customHeight="1">
      <c r="D218" s="159"/>
      <c r="E218" s="145"/>
      <c r="F218" s="152"/>
      <c r="G218" s="153"/>
      <c r="H218" s="152"/>
      <c r="I218" s="242"/>
      <c r="J218" s="152"/>
      <c r="K218" s="153"/>
      <c r="L218" s="152"/>
      <c r="M218" s="242"/>
      <c r="N218" s="152"/>
      <c r="O218" s="153"/>
      <c r="P218" s="160"/>
      <c r="Q218" s="93"/>
      <c r="R218" s="152"/>
      <c r="S218" s="153"/>
      <c r="T218" s="160"/>
      <c r="U218" s="93"/>
      <c r="V218" s="155"/>
      <c r="W218" s="153"/>
      <c r="X218" s="160"/>
      <c r="Y218" s="93"/>
      <c r="Z218" s="155"/>
      <c r="AA218" s="153"/>
      <c r="AB218" s="160"/>
      <c r="AC218" s="93"/>
      <c r="AD218" s="152"/>
      <c r="AE218" s="153"/>
      <c r="AF218" s="160"/>
      <c r="AG218" s="93"/>
      <c r="AH218" s="152"/>
      <c r="AI218" s="153"/>
      <c r="AJ218" s="160"/>
      <c r="AK218" s="93"/>
      <c r="AL218" s="152"/>
      <c r="AM218" s="153"/>
      <c r="AN218" s="160"/>
      <c r="AO218" s="93"/>
      <c r="AP218" s="152"/>
      <c r="AQ218" s="153"/>
      <c r="AR218" s="160"/>
      <c r="AS218" s="93"/>
      <c r="AT218" s="152"/>
      <c r="AU218" s="153"/>
      <c r="AV218" s="160"/>
      <c r="AW218" s="93"/>
      <c r="AX218" s="152"/>
      <c r="AY218" s="153"/>
      <c r="AZ218" s="160"/>
      <c r="BA218" s="93"/>
      <c r="BB218" s="152"/>
      <c r="BC218" s="153"/>
      <c r="BD218" s="160"/>
      <c r="BE218" s="93"/>
      <c r="BF218" s="152"/>
      <c r="BG218" s="153"/>
      <c r="BH218" s="160"/>
      <c r="BI218" s="93"/>
      <c r="BJ218" s="152"/>
      <c r="BK218" s="153"/>
      <c r="BL218" s="160"/>
      <c r="BM218" s="93"/>
      <c r="BN218" s="152"/>
      <c r="BO218" s="153"/>
      <c r="BP218" s="160"/>
      <c r="BQ218" s="243"/>
      <c r="BR218" s="145"/>
      <c r="BS218" s="198"/>
    </row>
    <row r="219" spans="1:71" s="150" customFormat="1" ht="30" customHeight="1">
      <c r="D219" s="159"/>
      <c r="E219" s="145"/>
      <c r="F219" s="152"/>
      <c r="G219" s="153"/>
      <c r="H219" s="152"/>
      <c r="I219" s="242"/>
      <c r="J219" s="152"/>
      <c r="K219" s="153"/>
      <c r="L219" s="152"/>
      <c r="M219" s="242"/>
      <c r="N219" s="152"/>
      <c r="O219" s="153"/>
      <c r="P219" s="160"/>
      <c r="Q219" s="93"/>
      <c r="R219" s="152"/>
      <c r="S219" s="153"/>
      <c r="T219" s="160"/>
      <c r="U219" s="93"/>
      <c r="V219" s="155"/>
      <c r="W219" s="153"/>
      <c r="X219" s="160"/>
      <c r="Y219" s="93"/>
      <c r="Z219" s="155"/>
      <c r="AA219" s="153"/>
      <c r="AB219" s="160"/>
      <c r="AC219" s="93"/>
      <c r="AD219" s="152"/>
      <c r="AE219" s="153"/>
      <c r="AF219" s="160"/>
      <c r="AG219" s="93"/>
      <c r="AH219" s="152"/>
      <c r="AI219" s="153"/>
      <c r="AJ219" s="160"/>
      <c r="AK219" s="93"/>
      <c r="AL219" s="152"/>
      <c r="AM219" s="153"/>
      <c r="AN219" s="160"/>
      <c r="AO219" s="93"/>
      <c r="AP219" s="152"/>
      <c r="AQ219" s="153"/>
      <c r="AR219" s="160"/>
      <c r="AS219" s="93"/>
      <c r="AT219" s="152"/>
      <c r="AU219" s="153"/>
      <c r="AV219" s="160"/>
      <c r="AW219" s="93"/>
      <c r="AX219" s="152"/>
      <c r="AY219" s="153"/>
      <c r="AZ219" s="160"/>
      <c r="BA219" s="93"/>
      <c r="BB219" s="152"/>
      <c r="BC219" s="153"/>
      <c r="BD219" s="160"/>
      <c r="BE219" s="93"/>
      <c r="BF219" s="152"/>
      <c r="BG219" s="153"/>
      <c r="BH219" s="160"/>
      <c r="BI219" s="93"/>
      <c r="BJ219" s="152"/>
      <c r="BK219" s="153"/>
      <c r="BL219" s="160"/>
      <c r="BM219" s="93"/>
      <c r="BN219" s="152"/>
      <c r="BO219" s="153"/>
      <c r="BP219" s="160"/>
      <c r="BQ219" s="243"/>
      <c r="BR219" s="145"/>
      <c r="BS219" s="198"/>
    </row>
    <row r="220" spans="1:71" s="150" customFormat="1" ht="30" customHeight="1">
      <c r="D220" s="159"/>
      <c r="E220" s="145"/>
      <c r="F220" s="152"/>
      <c r="G220" s="153"/>
      <c r="H220" s="152"/>
      <c r="I220" s="242"/>
      <c r="J220" s="152"/>
      <c r="K220" s="153"/>
      <c r="L220" s="152"/>
      <c r="M220" s="242"/>
      <c r="N220" s="152"/>
      <c r="O220" s="153"/>
      <c r="P220" s="160"/>
      <c r="Q220" s="93"/>
      <c r="R220" s="152"/>
      <c r="S220" s="153"/>
      <c r="T220" s="160"/>
      <c r="U220" s="93"/>
      <c r="V220" s="155"/>
      <c r="W220" s="153"/>
      <c r="X220" s="160"/>
      <c r="Y220" s="93"/>
      <c r="Z220" s="155"/>
      <c r="AA220" s="153"/>
      <c r="AB220" s="160"/>
      <c r="AC220" s="93"/>
      <c r="AD220" s="152"/>
      <c r="AE220" s="153"/>
      <c r="AF220" s="160"/>
      <c r="AG220" s="93"/>
      <c r="AH220" s="152"/>
      <c r="AI220" s="153"/>
      <c r="AJ220" s="160"/>
      <c r="AK220" s="93"/>
      <c r="AL220" s="152"/>
      <c r="AM220" s="153"/>
      <c r="AN220" s="160"/>
      <c r="AO220" s="93"/>
      <c r="AP220" s="152"/>
      <c r="AQ220" s="153"/>
      <c r="AR220" s="160"/>
      <c r="AS220" s="93"/>
      <c r="AT220" s="152"/>
      <c r="AU220" s="153"/>
      <c r="AV220" s="160"/>
      <c r="AW220" s="93"/>
      <c r="AX220" s="152"/>
      <c r="AY220" s="153"/>
      <c r="AZ220" s="160"/>
      <c r="BA220" s="93"/>
      <c r="BB220" s="152"/>
      <c r="BC220" s="153"/>
      <c r="BD220" s="160"/>
      <c r="BE220" s="93"/>
      <c r="BF220" s="152"/>
      <c r="BG220" s="153"/>
      <c r="BH220" s="160"/>
      <c r="BI220" s="93"/>
      <c r="BJ220" s="152"/>
      <c r="BK220" s="153"/>
      <c r="BL220" s="160"/>
      <c r="BM220" s="93"/>
      <c r="BN220" s="152"/>
      <c r="BO220" s="153"/>
      <c r="BP220" s="160"/>
      <c r="BQ220" s="243"/>
      <c r="BR220" s="145"/>
      <c r="BS220" s="198"/>
    </row>
    <row r="221" spans="1:71" s="150" customFormat="1" ht="30" customHeight="1">
      <c r="D221" s="159"/>
      <c r="E221" s="145"/>
      <c r="F221" s="152"/>
      <c r="G221" s="153"/>
      <c r="H221" s="152"/>
      <c r="I221" s="242"/>
      <c r="J221" s="152"/>
      <c r="K221" s="153"/>
      <c r="L221" s="152"/>
      <c r="M221" s="242"/>
      <c r="N221" s="152"/>
      <c r="O221" s="153"/>
      <c r="P221" s="160"/>
      <c r="Q221" s="93"/>
      <c r="R221" s="152"/>
      <c r="S221" s="153"/>
      <c r="T221" s="160"/>
      <c r="U221" s="93"/>
      <c r="V221" s="155"/>
      <c r="W221" s="153"/>
      <c r="X221" s="160"/>
      <c r="Y221" s="93"/>
      <c r="Z221" s="155"/>
      <c r="AA221" s="153"/>
      <c r="AB221" s="160"/>
      <c r="AC221" s="93"/>
      <c r="AD221" s="152"/>
      <c r="AE221" s="153"/>
      <c r="AF221" s="160"/>
      <c r="AG221" s="93"/>
      <c r="AH221" s="152"/>
      <c r="AI221" s="153"/>
      <c r="AJ221" s="160"/>
      <c r="AK221" s="93"/>
      <c r="AL221" s="152"/>
      <c r="AM221" s="153"/>
      <c r="AN221" s="160"/>
      <c r="AO221" s="93"/>
      <c r="AP221" s="152"/>
      <c r="AQ221" s="153"/>
      <c r="AR221" s="160"/>
      <c r="AS221" s="93"/>
      <c r="AT221" s="152"/>
      <c r="AU221" s="153"/>
      <c r="AV221" s="160"/>
      <c r="AW221" s="93"/>
      <c r="AX221" s="152"/>
      <c r="AY221" s="153"/>
      <c r="AZ221" s="160"/>
      <c r="BA221" s="93"/>
      <c r="BB221" s="152"/>
      <c r="BC221" s="153"/>
      <c r="BD221" s="160"/>
      <c r="BE221" s="93"/>
      <c r="BF221" s="152"/>
      <c r="BG221" s="153"/>
      <c r="BH221" s="160"/>
      <c r="BI221" s="93"/>
      <c r="BJ221" s="152"/>
      <c r="BK221" s="153"/>
      <c r="BL221" s="160"/>
      <c r="BM221" s="93"/>
      <c r="BN221" s="152"/>
      <c r="BO221" s="153"/>
      <c r="BP221" s="160"/>
      <c r="BQ221" s="243"/>
      <c r="BR221" s="145"/>
      <c r="BS221" s="198"/>
    </row>
    <row r="222" spans="1:71" s="150" customFormat="1" ht="30" customHeight="1">
      <c r="D222" s="159"/>
      <c r="E222" s="145"/>
      <c r="F222" s="152"/>
      <c r="G222" s="153"/>
      <c r="H222" s="152"/>
      <c r="I222" s="242"/>
      <c r="J222" s="152"/>
      <c r="K222" s="153"/>
      <c r="L222" s="152"/>
      <c r="M222" s="242"/>
      <c r="N222" s="152"/>
      <c r="O222" s="153"/>
      <c r="P222" s="160"/>
      <c r="Q222" s="93"/>
      <c r="R222" s="152"/>
      <c r="S222" s="153"/>
      <c r="T222" s="160"/>
      <c r="U222" s="93"/>
      <c r="V222" s="155"/>
      <c r="W222" s="153"/>
      <c r="X222" s="160"/>
      <c r="Y222" s="93"/>
      <c r="Z222" s="155"/>
      <c r="AA222" s="153"/>
      <c r="AB222" s="160"/>
      <c r="AC222" s="93"/>
      <c r="AD222" s="152"/>
      <c r="AE222" s="153"/>
      <c r="AF222" s="160"/>
      <c r="AG222" s="93"/>
      <c r="AH222" s="152"/>
      <c r="AI222" s="153"/>
      <c r="AJ222" s="160"/>
      <c r="AK222" s="93"/>
      <c r="AL222" s="152"/>
      <c r="AM222" s="153"/>
      <c r="AN222" s="160"/>
      <c r="AO222" s="93"/>
      <c r="AP222" s="152"/>
      <c r="AQ222" s="153"/>
      <c r="AR222" s="160"/>
      <c r="AS222" s="93"/>
      <c r="AT222" s="152"/>
      <c r="AU222" s="153"/>
      <c r="AV222" s="160"/>
      <c r="AW222" s="93"/>
      <c r="AX222" s="152"/>
      <c r="AY222" s="153"/>
      <c r="AZ222" s="160"/>
      <c r="BA222" s="93"/>
      <c r="BB222" s="152"/>
      <c r="BC222" s="153"/>
      <c r="BD222" s="160"/>
      <c r="BE222" s="93"/>
      <c r="BF222" s="152"/>
      <c r="BG222" s="153"/>
      <c r="BH222" s="160"/>
      <c r="BI222" s="93"/>
      <c r="BJ222" s="152"/>
      <c r="BK222" s="153"/>
      <c r="BL222" s="160"/>
      <c r="BM222" s="93"/>
      <c r="BN222" s="152"/>
      <c r="BO222" s="153"/>
      <c r="BP222" s="160"/>
      <c r="BQ222" s="243"/>
      <c r="BR222" s="145"/>
      <c r="BS222" s="198"/>
    </row>
    <row r="223" spans="1:71" s="150" customFormat="1" ht="30" customHeight="1">
      <c r="D223" s="159"/>
      <c r="E223" s="145"/>
      <c r="F223" s="152"/>
      <c r="G223" s="153"/>
      <c r="H223" s="152"/>
      <c r="I223" s="242"/>
      <c r="J223" s="152"/>
      <c r="K223" s="153"/>
      <c r="L223" s="152"/>
      <c r="M223" s="242"/>
      <c r="N223" s="152"/>
      <c r="O223" s="153"/>
      <c r="P223" s="160"/>
      <c r="Q223" s="93"/>
      <c r="R223" s="152"/>
      <c r="S223" s="153"/>
      <c r="T223" s="160"/>
      <c r="U223" s="93"/>
      <c r="V223" s="155"/>
      <c r="W223" s="153"/>
      <c r="X223" s="160"/>
      <c r="Y223" s="93"/>
      <c r="Z223" s="155"/>
      <c r="AA223" s="153"/>
      <c r="AB223" s="160"/>
      <c r="AC223" s="93"/>
      <c r="AD223" s="152"/>
      <c r="AE223" s="153"/>
      <c r="AF223" s="160"/>
      <c r="AG223" s="93"/>
      <c r="AH223" s="152"/>
      <c r="AI223" s="153"/>
      <c r="AJ223" s="160"/>
      <c r="AK223" s="93"/>
      <c r="AL223" s="152"/>
      <c r="AM223" s="153"/>
      <c r="AN223" s="160"/>
      <c r="AO223" s="93"/>
      <c r="AP223" s="152"/>
      <c r="AQ223" s="153"/>
      <c r="AR223" s="160"/>
      <c r="AS223" s="93"/>
      <c r="AT223" s="152"/>
      <c r="AU223" s="153"/>
      <c r="AV223" s="160"/>
      <c r="AW223" s="93"/>
      <c r="AX223" s="152"/>
      <c r="AY223" s="153"/>
      <c r="AZ223" s="160"/>
      <c r="BA223" s="93"/>
      <c r="BB223" s="152"/>
      <c r="BC223" s="153"/>
      <c r="BD223" s="160"/>
      <c r="BE223" s="93"/>
      <c r="BF223" s="152"/>
      <c r="BG223" s="153"/>
      <c r="BH223" s="160"/>
      <c r="BI223" s="93"/>
      <c r="BJ223" s="152"/>
      <c r="BK223" s="153"/>
      <c r="BL223" s="160"/>
      <c r="BM223" s="93"/>
      <c r="BN223" s="152"/>
      <c r="BO223" s="153"/>
      <c r="BP223" s="160"/>
      <c r="BQ223" s="243"/>
      <c r="BR223" s="145"/>
      <c r="BS223" s="198"/>
    </row>
    <row r="224" spans="1:71" s="150" customFormat="1" ht="30" customHeight="1">
      <c r="D224" s="159"/>
      <c r="E224" s="145"/>
      <c r="F224" s="152"/>
      <c r="G224" s="153"/>
      <c r="H224" s="152"/>
      <c r="I224" s="242"/>
      <c r="J224" s="152"/>
      <c r="K224" s="153"/>
      <c r="L224" s="152"/>
      <c r="M224" s="242"/>
      <c r="N224" s="152"/>
      <c r="O224" s="153"/>
      <c r="P224" s="160"/>
      <c r="Q224" s="93"/>
      <c r="R224" s="152"/>
      <c r="S224" s="153"/>
      <c r="T224" s="160"/>
      <c r="U224" s="93"/>
      <c r="V224" s="155"/>
      <c r="W224" s="153"/>
      <c r="X224" s="160"/>
      <c r="Y224" s="93"/>
      <c r="Z224" s="155"/>
      <c r="AA224" s="153"/>
      <c r="AB224" s="160"/>
      <c r="AC224" s="93"/>
      <c r="AD224" s="152"/>
      <c r="AE224" s="153"/>
      <c r="AF224" s="160"/>
      <c r="AG224" s="93"/>
      <c r="AH224" s="152"/>
      <c r="AI224" s="153"/>
      <c r="AJ224" s="160"/>
      <c r="AK224" s="93"/>
      <c r="AL224" s="152"/>
      <c r="AM224" s="153"/>
      <c r="AN224" s="160"/>
      <c r="AO224" s="93"/>
      <c r="AP224" s="152"/>
      <c r="AQ224" s="153"/>
      <c r="AR224" s="160"/>
      <c r="AS224" s="93"/>
      <c r="AT224" s="152"/>
      <c r="AU224" s="153"/>
      <c r="AV224" s="160"/>
      <c r="AW224" s="93"/>
      <c r="AX224" s="152"/>
      <c r="AY224" s="153"/>
      <c r="AZ224" s="160"/>
      <c r="BA224" s="93"/>
      <c r="BB224" s="152"/>
      <c r="BC224" s="153"/>
      <c r="BD224" s="160"/>
      <c r="BE224" s="93"/>
      <c r="BF224" s="152"/>
      <c r="BG224" s="153"/>
      <c r="BH224" s="160"/>
      <c r="BI224" s="93"/>
      <c r="BJ224" s="152"/>
      <c r="BK224" s="153"/>
      <c r="BL224" s="160"/>
      <c r="BM224" s="93"/>
      <c r="BN224" s="152"/>
      <c r="BO224" s="153"/>
      <c r="BP224" s="160"/>
      <c r="BQ224" s="243"/>
      <c r="BR224" s="145"/>
      <c r="BS224" s="198"/>
    </row>
    <row r="225" spans="1:256" s="150" customFormat="1" ht="30" customHeight="1">
      <c r="D225" s="159"/>
      <c r="E225" s="145"/>
      <c r="F225" s="152"/>
      <c r="G225" s="153"/>
      <c r="H225" s="152"/>
      <c r="I225" s="242"/>
      <c r="J225" s="152"/>
      <c r="K225" s="153"/>
      <c r="L225" s="152"/>
      <c r="M225" s="242"/>
      <c r="N225" s="152"/>
      <c r="O225" s="153"/>
      <c r="P225" s="160"/>
      <c r="Q225" s="93"/>
      <c r="R225" s="152"/>
      <c r="S225" s="153"/>
      <c r="T225" s="160"/>
      <c r="U225" s="93"/>
      <c r="V225" s="155"/>
      <c r="W225" s="153"/>
      <c r="X225" s="160"/>
      <c r="Y225" s="93"/>
      <c r="Z225" s="155"/>
      <c r="AA225" s="153"/>
      <c r="AB225" s="160"/>
      <c r="AC225" s="93"/>
      <c r="AD225" s="152"/>
      <c r="AE225" s="153"/>
      <c r="AF225" s="160"/>
      <c r="AG225" s="93"/>
      <c r="AH225" s="152"/>
      <c r="AI225" s="153"/>
      <c r="AJ225" s="160"/>
      <c r="AK225" s="93"/>
      <c r="AL225" s="152"/>
      <c r="AM225" s="153"/>
      <c r="AN225" s="160"/>
      <c r="AO225" s="93"/>
      <c r="AP225" s="152"/>
      <c r="AQ225" s="153"/>
      <c r="AR225" s="160"/>
      <c r="AS225" s="93"/>
      <c r="AT225" s="152"/>
      <c r="AU225" s="153"/>
      <c r="AV225" s="160"/>
      <c r="AW225" s="93"/>
      <c r="AX225" s="152"/>
      <c r="AY225" s="153"/>
      <c r="AZ225" s="160"/>
      <c r="BA225" s="93"/>
      <c r="BB225" s="152"/>
      <c r="BC225" s="153"/>
      <c r="BD225" s="160"/>
      <c r="BE225" s="93"/>
      <c r="BF225" s="152"/>
      <c r="BG225" s="153"/>
      <c r="BH225" s="160"/>
      <c r="BI225" s="93"/>
      <c r="BJ225" s="152"/>
      <c r="BK225" s="153"/>
      <c r="BL225" s="160"/>
      <c r="BM225" s="93"/>
      <c r="BN225" s="152"/>
      <c r="BO225" s="153"/>
      <c r="BP225" s="160"/>
      <c r="BQ225" s="243"/>
      <c r="BR225" s="145"/>
      <c r="BS225" s="198"/>
    </row>
    <row r="226" spans="1:256" s="150" customFormat="1" ht="30" customHeight="1">
      <c r="D226" s="159"/>
      <c r="E226" s="145"/>
      <c r="F226" s="152"/>
      <c r="G226" s="153"/>
      <c r="H226" s="152"/>
      <c r="I226" s="242"/>
      <c r="J226" s="152"/>
      <c r="K226" s="153"/>
      <c r="L226" s="152"/>
      <c r="M226" s="242"/>
      <c r="N226" s="152"/>
      <c r="O226" s="153"/>
      <c r="P226" s="160"/>
      <c r="Q226" s="93"/>
      <c r="R226" s="152"/>
      <c r="S226" s="153"/>
      <c r="T226" s="160"/>
      <c r="U226" s="93"/>
      <c r="V226" s="155"/>
      <c r="W226" s="153"/>
      <c r="X226" s="160"/>
      <c r="Y226" s="93"/>
      <c r="Z226" s="155"/>
      <c r="AA226" s="153"/>
      <c r="AB226" s="160"/>
      <c r="AC226" s="93"/>
      <c r="AD226" s="152"/>
      <c r="AE226" s="153"/>
      <c r="AF226" s="160"/>
      <c r="AG226" s="93"/>
      <c r="AH226" s="152"/>
      <c r="AI226" s="153"/>
      <c r="AJ226" s="160"/>
      <c r="AK226" s="93"/>
      <c r="AL226" s="152"/>
      <c r="AM226" s="153"/>
      <c r="AN226" s="160"/>
      <c r="AO226" s="93"/>
      <c r="AP226" s="152"/>
      <c r="AQ226" s="153"/>
      <c r="AR226" s="160"/>
      <c r="AS226" s="93"/>
      <c r="AT226" s="152"/>
      <c r="AU226" s="153"/>
      <c r="AV226" s="160"/>
      <c r="AW226" s="93"/>
      <c r="AX226" s="152"/>
      <c r="AY226" s="153"/>
      <c r="AZ226" s="160"/>
      <c r="BA226" s="93"/>
      <c r="BB226" s="152"/>
      <c r="BC226" s="153"/>
      <c r="BD226" s="160"/>
      <c r="BE226" s="93"/>
      <c r="BF226" s="152"/>
      <c r="BG226" s="153"/>
      <c r="BH226" s="160"/>
      <c r="BI226" s="93"/>
      <c r="BJ226" s="152"/>
      <c r="BK226" s="153"/>
      <c r="BL226" s="160"/>
      <c r="BM226" s="93"/>
      <c r="BN226" s="152"/>
      <c r="BO226" s="153"/>
      <c r="BP226" s="160"/>
      <c r="BQ226" s="243"/>
      <c r="BR226" s="145"/>
      <c r="BS226" s="198"/>
    </row>
    <row r="227" spans="1:256" s="150" customFormat="1" ht="30" customHeight="1">
      <c r="D227" s="159"/>
      <c r="E227" s="145"/>
      <c r="F227" s="152"/>
      <c r="G227" s="153"/>
      <c r="H227" s="152"/>
      <c r="I227" s="242"/>
      <c r="J227" s="152"/>
      <c r="K227" s="153"/>
      <c r="L227" s="152"/>
      <c r="M227" s="242"/>
      <c r="N227" s="152"/>
      <c r="O227" s="153"/>
      <c r="P227" s="160"/>
      <c r="Q227" s="93"/>
      <c r="R227" s="152"/>
      <c r="S227" s="153"/>
      <c r="T227" s="160"/>
      <c r="U227" s="93"/>
      <c r="V227" s="155"/>
      <c r="W227" s="153"/>
      <c r="X227" s="160"/>
      <c r="Y227" s="93"/>
      <c r="Z227" s="155"/>
      <c r="AA227" s="153"/>
      <c r="AB227" s="160"/>
      <c r="AC227" s="93"/>
      <c r="AD227" s="152"/>
      <c r="AE227" s="153"/>
      <c r="AF227" s="160"/>
      <c r="AG227" s="93"/>
      <c r="AH227" s="152"/>
      <c r="AI227" s="153"/>
      <c r="AJ227" s="160"/>
      <c r="AK227" s="93"/>
      <c r="AL227" s="152"/>
      <c r="AM227" s="153"/>
      <c r="AN227" s="160"/>
      <c r="AO227" s="93"/>
      <c r="AP227" s="152"/>
      <c r="AQ227" s="153"/>
      <c r="AR227" s="160"/>
      <c r="AS227" s="93"/>
      <c r="AT227" s="152"/>
      <c r="AU227" s="153"/>
      <c r="AV227" s="160"/>
      <c r="AW227" s="93"/>
      <c r="AX227" s="152"/>
      <c r="AY227" s="153"/>
      <c r="AZ227" s="160"/>
      <c r="BA227" s="93"/>
      <c r="BB227" s="152"/>
      <c r="BC227" s="153"/>
      <c r="BD227" s="160"/>
      <c r="BE227" s="93"/>
      <c r="BF227" s="152"/>
      <c r="BG227" s="153"/>
      <c r="BH227" s="160"/>
      <c r="BI227" s="93"/>
      <c r="BJ227" s="152"/>
      <c r="BK227" s="153"/>
      <c r="BL227" s="160"/>
      <c r="BM227" s="93"/>
      <c r="BN227" s="152"/>
      <c r="BO227" s="153"/>
      <c r="BP227" s="160"/>
      <c r="BQ227" s="243"/>
      <c r="BR227" s="145"/>
      <c r="BS227" s="198"/>
    </row>
    <row r="228" spans="1:256" s="150" customFormat="1" ht="30" customHeight="1">
      <c r="D228" s="159"/>
      <c r="E228" s="145"/>
      <c r="F228" s="152"/>
      <c r="G228" s="153"/>
      <c r="H228" s="152"/>
      <c r="I228" s="242"/>
      <c r="J228" s="152"/>
      <c r="K228" s="153"/>
      <c r="L228" s="152"/>
      <c r="M228" s="242"/>
      <c r="N228" s="152"/>
      <c r="O228" s="153"/>
      <c r="P228" s="160"/>
      <c r="Q228" s="93"/>
      <c r="R228" s="152"/>
      <c r="S228" s="153"/>
      <c r="T228" s="160"/>
      <c r="U228" s="93"/>
      <c r="V228" s="155"/>
      <c r="W228" s="153"/>
      <c r="X228" s="160"/>
      <c r="Y228" s="93"/>
      <c r="Z228" s="155"/>
      <c r="AA228" s="153"/>
      <c r="AB228" s="160"/>
      <c r="AC228" s="93"/>
      <c r="AD228" s="152"/>
      <c r="AE228" s="153"/>
      <c r="AF228" s="160"/>
      <c r="AG228" s="93"/>
      <c r="AH228" s="152"/>
      <c r="AI228" s="153"/>
      <c r="AJ228" s="160"/>
      <c r="AK228" s="93"/>
      <c r="AL228" s="152"/>
      <c r="AM228" s="153"/>
      <c r="AN228" s="160"/>
      <c r="AO228" s="93"/>
      <c r="AP228" s="152"/>
      <c r="AQ228" s="153"/>
      <c r="AR228" s="160"/>
      <c r="AS228" s="93"/>
      <c r="AT228" s="152"/>
      <c r="AU228" s="153"/>
      <c r="AV228" s="160"/>
      <c r="AW228" s="93"/>
      <c r="AX228" s="152"/>
      <c r="AY228" s="153"/>
      <c r="AZ228" s="160"/>
      <c r="BA228" s="93"/>
      <c r="BB228" s="152"/>
      <c r="BC228" s="153"/>
      <c r="BD228" s="160"/>
      <c r="BE228" s="93"/>
      <c r="BF228" s="152"/>
      <c r="BG228" s="153"/>
      <c r="BH228" s="160"/>
      <c r="BI228" s="93"/>
      <c r="BJ228" s="152"/>
      <c r="BK228" s="153"/>
      <c r="BL228" s="160"/>
      <c r="BM228" s="93"/>
      <c r="BN228" s="152"/>
      <c r="BO228" s="153"/>
      <c r="BP228" s="160"/>
      <c r="BQ228" s="243"/>
      <c r="BR228" s="145"/>
      <c r="BS228" s="198"/>
      <c r="BU228" s="174"/>
      <c r="BV228" s="174"/>
      <c r="BW228" s="174"/>
      <c r="BX228" s="174"/>
      <c r="BY228" s="174"/>
      <c r="BZ228" s="174"/>
      <c r="CA228" s="190"/>
      <c r="CB228" s="190"/>
      <c r="CC228" s="198"/>
      <c r="CD228" s="174"/>
      <c r="CE228" s="174"/>
      <c r="CF228" s="174"/>
      <c r="CG228" s="174"/>
      <c r="CH228" s="174"/>
      <c r="CI228" s="174"/>
      <c r="CJ228" s="174"/>
      <c r="CK228" s="190"/>
      <c r="CL228" s="190"/>
      <c r="CM228" s="198"/>
      <c r="CN228" s="174"/>
      <c r="CO228" s="174"/>
      <c r="CP228" s="174"/>
      <c r="CQ228" s="174"/>
      <c r="CR228" s="174"/>
      <c r="CS228" s="174"/>
      <c r="CT228" s="174"/>
      <c r="CU228" s="190"/>
      <c r="CV228" s="190"/>
      <c r="CW228" s="198"/>
      <c r="CX228" s="174"/>
      <c r="CY228" s="174"/>
      <c r="CZ228" s="174"/>
      <c r="DA228" s="174"/>
      <c r="DB228" s="174"/>
      <c r="DC228" s="174"/>
      <c r="DD228" s="174"/>
      <c r="DE228" s="190"/>
      <c r="DF228" s="190"/>
      <c r="DG228" s="198"/>
      <c r="DH228" s="174"/>
      <c r="DI228" s="174"/>
      <c r="DJ228" s="174"/>
      <c r="DK228" s="174"/>
      <c r="DL228" s="174"/>
      <c r="DM228" s="174"/>
      <c r="DN228" s="174"/>
      <c r="DO228" s="190"/>
      <c r="DP228" s="190"/>
      <c r="DQ228" s="198"/>
      <c r="DR228" s="174"/>
      <c r="DS228" s="174"/>
      <c r="DT228" s="174"/>
      <c r="DU228" s="174"/>
      <c r="DV228" s="174"/>
      <c r="DW228" s="174"/>
      <c r="DX228" s="174"/>
      <c r="DY228" s="190"/>
      <c r="DZ228" s="190"/>
      <c r="EA228" s="198"/>
      <c r="EB228" s="174"/>
      <c r="EC228" s="174"/>
      <c r="ED228" s="174"/>
      <c r="EE228" s="174"/>
      <c r="EF228" s="174"/>
      <c r="EG228" s="174"/>
      <c r="EH228" s="174"/>
      <c r="EI228" s="190"/>
      <c r="EJ228" s="190"/>
      <c r="EK228" s="198"/>
      <c r="EL228" s="174"/>
      <c r="EM228" s="174"/>
      <c r="EN228" s="174"/>
      <c r="EO228" s="174"/>
      <c r="EP228" s="174"/>
      <c r="EQ228" s="174"/>
      <c r="ER228" s="174"/>
      <c r="ES228" s="190"/>
      <c r="ET228" s="190"/>
      <c r="EU228" s="198"/>
      <c r="EV228" s="174"/>
      <c r="EW228" s="174"/>
      <c r="EX228" s="174"/>
      <c r="EY228" s="174"/>
      <c r="EZ228" s="174"/>
      <c r="FA228" s="174"/>
      <c r="FB228" s="174"/>
      <c r="FC228" s="190"/>
      <c r="FD228" s="190"/>
      <c r="FE228" s="198"/>
      <c r="FF228" s="174"/>
      <c r="FG228" s="174"/>
      <c r="FH228" s="174"/>
      <c r="FI228" s="174"/>
      <c r="FJ228" s="174"/>
      <c r="FK228" s="174"/>
      <c r="FL228" s="174"/>
      <c r="FM228" s="190"/>
      <c r="FN228" s="190"/>
      <c r="FO228" s="198"/>
      <c r="FP228" s="174"/>
      <c r="FQ228" s="174"/>
      <c r="FR228" s="174"/>
      <c r="FS228" s="174"/>
      <c r="FT228" s="174"/>
      <c r="FU228" s="174"/>
      <c r="FV228" s="174"/>
      <c r="FW228" s="190"/>
      <c r="FX228" s="190"/>
      <c r="FY228" s="198"/>
      <c r="FZ228" s="174"/>
      <c r="GA228" s="174"/>
      <c r="GB228" s="174"/>
      <c r="GC228" s="174"/>
      <c r="GD228" s="174"/>
      <c r="GE228" s="174"/>
      <c r="GF228" s="174"/>
      <c r="GG228" s="190"/>
      <c r="GH228" s="190"/>
      <c r="GI228" s="198"/>
      <c r="GJ228" s="174"/>
      <c r="GK228" s="174"/>
      <c r="GL228" s="174"/>
      <c r="GM228" s="174"/>
      <c r="GN228" s="174"/>
      <c r="GO228" s="174"/>
      <c r="GP228" s="174"/>
      <c r="GQ228" s="190"/>
      <c r="GR228" s="190"/>
      <c r="GS228" s="198"/>
      <c r="GT228" s="174"/>
      <c r="GU228" s="174"/>
      <c r="GV228" s="174"/>
      <c r="GW228" s="174"/>
      <c r="GX228" s="174"/>
      <c r="GY228" s="174"/>
      <c r="GZ228" s="174"/>
      <c r="HA228" s="190"/>
      <c r="HB228" s="190"/>
      <c r="HC228" s="198"/>
      <c r="HD228" s="174"/>
      <c r="HE228" s="174"/>
      <c r="HF228" s="174"/>
      <c r="HG228" s="174"/>
      <c r="HH228" s="174"/>
      <c r="HI228" s="174"/>
      <c r="HJ228" s="174"/>
      <c r="HK228" s="190"/>
      <c r="HL228" s="190"/>
      <c r="HM228" s="198"/>
      <c r="HN228" s="174"/>
      <c r="HO228" s="174"/>
      <c r="HP228" s="174"/>
      <c r="HQ228" s="174"/>
      <c r="HR228" s="174"/>
      <c r="HS228" s="174"/>
      <c r="HT228" s="174"/>
      <c r="HU228" s="190"/>
      <c r="HV228" s="190"/>
      <c r="HW228" s="198"/>
      <c r="HX228" s="174"/>
      <c r="HY228" s="174"/>
      <c r="HZ228" s="174"/>
      <c r="IA228" s="174"/>
      <c r="IB228" s="174"/>
      <c r="IC228" s="174"/>
      <c r="ID228" s="174"/>
      <c r="IE228" s="174"/>
      <c r="IF228" s="174"/>
      <c r="IG228" s="174"/>
      <c r="IH228" s="174"/>
      <c r="II228" s="174"/>
      <c r="IJ228" s="174"/>
      <c r="IK228" s="174"/>
      <c r="IL228" s="174"/>
      <c r="IM228" s="174"/>
      <c r="IN228" s="174"/>
      <c r="IO228" s="174"/>
      <c r="IP228" s="174"/>
      <c r="IQ228" s="174"/>
      <c r="IR228" s="174"/>
      <c r="IS228" s="174"/>
      <c r="IT228" s="174"/>
      <c r="IU228" s="174"/>
      <c r="IV228" s="175"/>
    </row>
    <row r="229" spans="1:256" s="150" customFormat="1" ht="30" customHeight="1">
      <c r="D229" s="159"/>
      <c r="E229" s="145"/>
      <c r="F229" s="152"/>
      <c r="G229" s="153"/>
      <c r="H229" s="152"/>
      <c r="I229" s="242"/>
      <c r="J229" s="152"/>
      <c r="K229" s="153"/>
      <c r="L229" s="152"/>
      <c r="M229" s="242"/>
      <c r="N229" s="152"/>
      <c r="O229" s="153"/>
      <c r="P229" s="160"/>
      <c r="Q229" s="93"/>
      <c r="R229" s="152"/>
      <c r="S229" s="153"/>
      <c r="T229" s="160"/>
      <c r="U229" s="93"/>
      <c r="V229" s="155"/>
      <c r="W229" s="153"/>
      <c r="X229" s="160"/>
      <c r="Y229" s="93"/>
      <c r="Z229" s="155"/>
      <c r="AA229" s="153"/>
      <c r="AB229" s="160"/>
      <c r="AC229" s="93"/>
      <c r="AD229" s="152"/>
      <c r="AE229" s="153"/>
      <c r="AF229" s="160"/>
      <c r="AG229" s="93"/>
      <c r="AH229" s="152"/>
      <c r="AI229" s="153"/>
      <c r="AJ229" s="160"/>
      <c r="AK229" s="93"/>
      <c r="AL229" s="152"/>
      <c r="AM229" s="153"/>
      <c r="AN229" s="160"/>
      <c r="AO229" s="93"/>
      <c r="AP229" s="152"/>
      <c r="AQ229" s="153"/>
      <c r="AR229" s="160"/>
      <c r="AS229" s="93"/>
      <c r="AT229" s="152"/>
      <c r="AU229" s="153"/>
      <c r="AV229" s="160"/>
      <c r="AW229" s="93"/>
      <c r="AX229" s="152"/>
      <c r="AY229" s="153"/>
      <c r="AZ229" s="160"/>
      <c r="BA229" s="93"/>
      <c r="BB229" s="152"/>
      <c r="BC229" s="153"/>
      <c r="BD229" s="160"/>
      <c r="BE229" s="93"/>
      <c r="BF229" s="152"/>
      <c r="BG229" s="153"/>
      <c r="BH229" s="160"/>
      <c r="BI229" s="93"/>
      <c r="BJ229" s="152"/>
      <c r="BK229" s="153"/>
      <c r="BL229" s="160"/>
      <c r="BM229" s="93"/>
      <c r="BN229" s="152"/>
      <c r="BO229" s="153"/>
      <c r="BP229" s="160"/>
      <c r="BQ229" s="243"/>
      <c r="BR229" s="145"/>
      <c r="BS229" s="198"/>
      <c r="BU229" s="174"/>
      <c r="BV229" s="174"/>
      <c r="BW229" s="174"/>
      <c r="BX229" s="174"/>
      <c r="BY229" s="174"/>
      <c r="BZ229" s="174"/>
      <c r="CA229" s="190"/>
      <c r="CB229" s="190"/>
      <c r="CC229" s="198"/>
      <c r="CD229" s="174"/>
      <c r="CE229" s="174"/>
      <c r="CF229" s="174"/>
      <c r="CG229" s="174"/>
      <c r="CH229" s="174"/>
      <c r="CI229" s="174"/>
      <c r="CJ229" s="174"/>
      <c r="CK229" s="190"/>
      <c r="CL229" s="190"/>
      <c r="CM229" s="198"/>
      <c r="CN229" s="174"/>
      <c r="CO229" s="174"/>
      <c r="CP229" s="174"/>
      <c r="CQ229" s="174"/>
      <c r="CR229" s="174"/>
      <c r="CS229" s="174"/>
      <c r="CT229" s="174"/>
      <c r="CU229" s="190"/>
      <c r="CV229" s="190"/>
      <c r="CW229" s="198"/>
      <c r="CX229" s="174"/>
      <c r="CY229" s="174"/>
      <c r="CZ229" s="174"/>
      <c r="DA229" s="174"/>
      <c r="DB229" s="174"/>
      <c r="DC229" s="174"/>
      <c r="DD229" s="174"/>
      <c r="DE229" s="190"/>
      <c r="DF229" s="190"/>
      <c r="DG229" s="198"/>
      <c r="DH229" s="174"/>
      <c r="DI229" s="174"/>
      <c r="DJ229" s="174"/>
      <c r="DK229" s="174"/>
      <c r="DL229" s="174"/>
      <c r="DM229" s="174"/>
      <c r="DN229" s="174"/>
      <c r="DO229" s="190"/>
      <c r="DP229" s="190"/>
      <c r="DQ229" s="198"/>
      <c r="DR229" s="174"/>
      <c r="DS229" s="174"/>
      <c r="DT229" s="174"/>
      <c r="DU229" s="174"/>
      <c r="DV229" s="174"/>
      <c r="DW229" s="174"/>
      <c r="DX229" s="174"/>
      <c r="DY229" s="190"/>
      <c r="DZ229" s="190"/>
      <c r="EA229" s="198"/>
      <c r="EB229" s="174"/>
      <c r="EC229" s="174"/>
      <c r="ED229" s="174"/>
      <c r="EE229" s="174"/>
      <c r="EF229" s="174"/>
      <c r="EG229" s="174"/>
      <c r="EH229" s="174"/>
      <c r="EI229" s="190"/>
      <c r="EJ229" s="190"/>
      <c r="EK229" s="198"/>
      <c r="EL229" s="174"/>
      <c r="EM229" s="174"/>
      <c r="EN229" s="174"/>
      <c r="EO229" s="174"/>
      <c r="EP229" s="174"/>
      <c r="EQ229" s="174"/>
      <c r="ER229" s="174"/>
      <c r="ES229" s="190"/>
      <c r="ET229" s="190"/>
      <c r="EU229" s="198"/>
      <c r="EV229" s="174"/>
      <c r="EW229" s="174"/>
      <c r="EX229" s="174"/>
      <c r="EY229" s="174"/>
      <c r="EZ229" s="174"/>
      <c r="FA229" s="174"/>
      <c r="FB229" s="174"/>
      <c r="FC229" s="190"/>
      <c r="FD229" s="190"/>
      <c r="FE229" s="198"/>
      <c r="FF229" s="174"/>
      <c r="FG229" s="174"/>
      <c r="FH229" s="174"/>
      <c r="FI229" s="174"/>
      <c r="FJ229" s="174"/>
      <c r="FK229" s="174"/>
      <c r="FL229" s="174"/>
      <c r="FM229" s="190"/>
      <c r="FN229" s="190"/>
      <c r="FO229" s="198"/>
      <c r="FP229" s="174"/>
      <c r="FQ229" s="174"/>
      <c r="FR229" s="174"/>
      <c r="FS229" s="174"/>
      <c r="FT229" s="174"/>
      <c r="FU229" s="174"/>
      <c r="FV229" s="174"/>
      <c r="FW229" s="190"/>
      <c r="FX229" s="190"/>
      <c r="FY229" s="198"/>
      <c r="FZ229" s="174"/>
      <c r="GA229" s="174"/>
      <c r="GB229" s="174"/>
      <c r="GC229" s="174"/>
      <c r="GD229" s="174"/>
      <c r="GE229" s="174"/>
      <c r="GF229" s="174"/>
      <c r="GG229" s="190"/>
      <c r="GH229" s="190"/>
      <c r="GI229" s="198"/>
      <c r="GJ229" s="174"/>
      <c r="GK229" s="174"/>
      <c r="GL229" s="174"/>
      <c r="GM229" s="174"/>
      <c r="GN229" s="174"/>
      <c r="GO229" s="174"/>
      <c r="GP229" s="174"/>
      <c r="GQ229" s="190"/>
      <c r="GR229" s="190"/>
      <c r="GS229" s="198"/>
      <c r="GT229" s="174"/>
      <c r="GU229" s="174"/>
      <c r="GV229" s="174"/>
      <c r="GW229" s="174"/>
      <c r="GX229" s="174"/>
      <c r="GY229" s="174"/>
      <c r="GZ229" s="174"/>
      <c r="HA229" s="190"/>
      <c r="HB229" s="190"/>
      <c r="HC229" s="198"/>
      <c r="HD229" s="174"/>
      <c r="HE229" s="174"/>
      <c r="HF229" s="174"/>
      <c r="HG229" s="174"/>
      <c r="HH229" s="174"/>
      <c r="HI229" s="174"/>
      <c r="HJ229" s="174"/>
      <c r="HK229" s="190"/>
      <c r="HL229" s="190"/>
      <c r="HM229" s="198"/>
      <c r="HN229" s="174"/>
      <c r="HO229" s="174"/>
      <c r="HP229" s="174"/>
      <c r="HQ229" s="174"/>
      <c r="HR229" s="174"/>
      <c r="HS229" s="174"/>
      <c r="HT229" s="174"/>
      <c r="HU229" s="190"/>
      <c r="HV229" s="190"/>
      <c r="HW229" s="198"/>
      <c r="HX229" s="174"/>
      <c r="HY229" s="174"/>
      <c r="HZ229" s="174"/>
      <c r="IA229" s="174"/>
      <c r="IB229" s="174"/>
      <c r="IC229" s="174"/>
      <c r="ID229" s="174"/>
      <c r="IE229" s="174"/>
      <c r="IF229" s="174"/>
      <c r="IG229" s="174"/>
      <c r="IH229" s="174"/>
      <c r="II229" s="174"/>
      <c r="IJ229" s="174"/>
      <c r="IK229" s="174"/>
      <c r="IL229" s="174"/>
      <c r="IM229" s="174"/>
      <c r="IN229" s="174"/>
      <c r="IO229" s="174"/>
      <c r="IP229" s="174"/>
      <c r="IQ229" s="174"/>
      <c r="IR229" s="174"/>
      <c r="IS229" s="174"/>
      <c r="IT229" s="174"/>
      <c r="IU229" s="174"/>
      <c r="IV229" s="175"/>
    </row>
    <row r="230" spans="1:256" s="176" customFormat="1" ht="30" customHeight="1">
      <c r="A230" s="177"/>
      <c r="B230" s="178"/>
      <c r="C230" s="178"/>
      <c r="D230" s="159"/>
      <c r="E230" s="145"/>
      <c r="F230" s="152"/>
      <c r="G230" s="153"/>
      <c r="H230" s="152"/>
      <c r="I230" s="242"/>
      <c r="J230" s="152"/>
      <c r="K230" s="153"/>
      <c r="L230" s="152"/>
      <c r="M230" s="242"/>
      <c r="N230" s="152"/>
      <c r="O230" s="153"/>
      <c r="P230" s="160"/>
      <c r="Q230" s="179"/>
      <c r="R230" s="152"/>
      <c r="S230" s="153"/>
      <c r="T230" s="160"/>
      <c r="U230" s="179"/>
      <c r="V230" s="155"/>
      <c r="W230" s="153"/>
      <c r="X230" s="160"/>
      <c r="Y230" s="179"/>
      <c r="Z230" s="155"/>
      <c r="AA230" s="153"/>
      <c r="AB230" s="160"/>
      <c r="AC230" s="179"/>
      <c r="AD230" s="152"/>
      <c r="AE230" s="153"/>
      <c r="AF230" s="160"/>
      <c r="AG230" s="179"/>
      <c r="AH230" s="152"/>
      <c r="AI230" s="153"/>
      <c r="AJ230" s="160"/>
      <c r="AK230" s="179"/>
      <c r="AL230" s="152"/>
      <c r="AM230" s="153"/>
      <c r="AN230" s="160"/>
      <c r="AO230" s="179"/>
      <c r="AP230" s="152"/>
      <c r="AQ230" s="153"/>
      <c r="AR230" s="160"/>
      <c r="AS230" s="179"/>
      <c r="AT230" s="152"/>
      <c r="AU230" s="153"/>
      <c r="AV230" s="160"/>
      <c r="AW230" s="179"/>
      <c r="AX230" s="152"/>
      <c r="AY230" s="153"/>
      <c r="AZ230" s="160"/>
      <c r="BA230" s="179"/>
      <c r="BB230" s="152"/>
      <c r="BC230" s="153"/>
      <c r="BD230" s="160"/>
      <c r="BE230" s="179"/>
      <c r="BF230" s="152"/>
      <c r="BG230" s="153"/>
      <c r="BH230" s="160"/>
      <c r="BI230" s="179"/>
      <c r="BJ230" s="152"/>
      <c r="BK230" s="153"/>
      <c r="BL230" s="160"/>
      <c r="BM230" s="179"/>
      <c r="BN230" s="152"/>
      <c r="BO230" s="153"/>
      <c r="BP230" s="160"/>
      <c r="BQ230" s="243"/>
      <c r="BR230" s="145"/>
      <c r="BS230" s="198"/>
      <c r="BT230" s="178"/>
      <c r="BU230" s="178"/>
      <c r="BV230" s="178"/>
      <c r="BW230" s="178"/>
      <c r="BX230" s="178"/>
      <c r="BY230" s="178"/>
      <c r="BZ230" s="178"/>
      <c r="CA230" s="178"/>
      <c r="CB230" s="178"/>
      <c r="CC230" s="178"/>
      <c r="CD230" s="178"/>
      <c r="CE230" s="178"/>
      <c r="CF230" s="178"/>
      <c r="CG230" s="178"/>
      <c r="CH230" s="178"/>
      <c r="CI230" s="178"/>
      <c r="CJ230" s="178"/>
      <c r="CK230" s="178"/>
      <c r="CL230" s="178"/>
      <c r="CM230" s="178"/>
      <c r="CN230" s="178"/>
      <c r="CO230" s="178"/>
      <c r="CP230" s="178"/>
      <c r="CQ230" s="178"/>
      <c r="CR230" s="178"/>
      <c r="CS230" s="178"/>
      <c r="CT230" s="178"/>
      <c r="CU230" s="178"/>
      <c r="CV230" s="178"/>
      <c r="CW230" s="178"/>
      <c r="CX230" s="178"/>
      <c r="CY230" s="178"/>
      <c r="CZ230" s="178"/>
      <c r="DA230" s="178"/>
      <c r="DB230" s="178"/>
      <c r="DC230" s="178"/>
      <c r="DD230" s="178"/>
      <c r="DE230" s="178"/>
      <c r="DF230" s="178"/>
      <c r="DG230" s="178"/>
      <c r="DH230" s="178"/>
      <c r="DI230" s="178"/>
      <c r="DJ230" s="178"/>
      <c r="DK230" s="178"/>
      <c r="DL230" s="178"/>
      <c r="DM230" s="178"/>
      <c r="DN230" s="178"/>
      <c r="DO230" s="178"/>
      <c r="DP230" s="178"/>
      <c r="DQ230" s="178"/>
      <c r="DR230" s="178"/>
      <c r="DS230" s="178"/>
      <c r="DT230" s="178"/>
      <c r="DU230" s="178"/>
      <c r="DV230" s="178"/>
      <c r="DW230" s="178"/>
      <c r="DX230" s="178"/>
      <c r="DY230" s="178"/>
      <c r="DZ230" s="178"/>
      <c r="EA230" s="178"/>
      <c r="EB230" s="178"/>
      <c r="EC230" s="178"/>
      <c r="ED230" s="178"/>
      <c r="EE230" s="178"/>
      <c r="EF230" s="178"/>
      <c r="EG230" s="178"/>
      <c r="EH230" s="178"/>
      <c r="EI230" s="178"/>
      <c r="EJ230" s="178"/>
      <c r="EK230" s="178"/>
      <c r="EL230" s="178"/>
      <c r="EM230" s="178"/>
      <c r="EN230" s="178"/>
      <c r="EO230" s="178"/>
      <c r="EP230" s="178"/>
      <c r="EQ230" s="178"/>
      <c r="ER230" s="178"/>
      <c r="ES230" s="178"/>
      <c r="ET230" s="178"/>
      <c r="EU230" s="178"/>
      <c r="EV230" s="178"/>
      <c r="EW230" s="178"/>
      <c r="EX230" s="178"/>
      <c r="EY230" s="178"/>
      <c r="EZ230" s="178"/>
      <c r="FA230" s="178"/>
      <c r="FB230" s="178"/>
      <c r="FC230" s="178"/>
      <c r="FD230" s="178"/>
      <c r="FE230" s="178"/>
      <c r="FF230" s="178"/>
      <c r="FG230" s="178"/>
      <c r="FH230" s="178"/>
      <c r="FI230" s="178"/>
      <c r="FJ230" s="178"/>
      <c r="FK230" s="178"/>
      <c r="FL230" s="178"/>
      <c r="FM230" s="178"/>
      <c r="FN230" s="178"/>
      <c r="FO230" s="178"/>
      <c r="FP230" s="178"/>
      <c r="FQ230" s="178"/>
      <c r="FR230" s="178"/>
      <c r="FS230" s="178"/>
      <c r="FT230" s="178"/>
      <c r="FU230" s="178"/>
      <c r="FV230" s="178"/>
      <c r="FW230" s="178"/>
      <c r="FX230" s="178"/>
      <c r="FY230" s="178"/>
      <c r="FZ230" s="178"/>
      <c r="GA230" s="178"/>
      <c r="GB230" s="178"/>
      <c r="GC230" s="178"/>
      <c r="GD230" s="178"/>
      <c r="GE230" s="178"/>
      <c r="GF230" s="178"/>
      <c r="GG230" s="178"/>
      <c r="GH230" s="178"/>
      <c r="GI230" s="178"/>
      <c r="GJ230" s="178"/>
      <c r="GK230" s="178"/>
      <c r="GL230" s="178"/>
      <c r="GM230" s="178"/>
      <c r="GN230" s="178"/>
      <c r="GO230" s="178"/>
      <c r="GP230" s="178"/>
      <c r="GQ230" s="178"/>
      <c r="GR230" s="178"/>
      <c r="GS230" s="178"/>
      <c r="GT230" s="178"/>
      <c r="GU230" s="178"/>
      <c r="GV230" s="178"/>
      <c r="GW230" s="178"/>
      <c r="GX230" s="178"/>
      <c r="GY230" s="178"/>
      <c r="GZ230" s="178"/>
      <c r="HA230" s="178"/>
      <c r="HB230" s="178"/>
      <c r="HC230" s="178"/>
      <c r="HD230" s="178"/>
      <c r="HE230" s="178"/>
      <c r="HF230" s="178"/>
      <c r="HG230" s="178"/>
      <c r="HH230" s="178"/>
      <c r="HI230" s="178"/>
      <c r="HJ230" s="178"/>
      <c r="HK230" s="178"/>
      <c r="HL230" s="178"/>
      <c r="HM230" s="178"/>
      <c r="HN230" s="178"/>
      <c r="HO230" s="178"/>
      <c r="HP230" s="178"/>
      <c r="HQ230" s="178"/>
      <c r="HR230" s="178"/>
      <c r="HS230" s="178"/>
      <c r="HT230" s="178"/>
      <c r="HU230" s="178"/>
      <c r="HV230" s="178"/>
      <c r="HW230" s="178"/>
      <c r="HX230" s="178"/>
      <c r="HY230" s="178"/>
      <c r="HZ230" s="178"/>
      <c r="IA230" s="178"/>
      <c r="IB230" s="178"/>
      <c r="IC230" s="178"/>
      <c r="ID230" s="178"/>
      <c r="IE230" s="178"/>
      <c r="IF230" s="178"/>
      <c r="IG230" s="178"/>
      <c r="IH230" s="178"/>
      <c r="II230" s="178"/>
      <c r="IJ230" s="178"/>
      <c r="IK230" s="178"/>
      <c r="IL230" s="178"/>
      <c r="IM230" s="178"/>
      <c r="IN230" s="178"/>
      <c r="IO230" s="178"/>
      <c r="IP230" s="178"/>
      <c r="IQ230" s="178"/>
      <c r="IR230" s="178"/>
      <c r="IS230" s="178"/>
      <c r="IT230" s="178"/>
      <c r="IU230" s="178"/>
      <c r="IV230" s="180"/>
    </row>
    <row r="231" spans="1:256" s="176" customFormat="1" ht="30" customHeight="1">
      <c r="A231" s="194"/>
      <c r="C231" s="188"/>
      <c r="D231" s="199"/>
      <c r="E231" s="190"/>
      <c r="F231" s="163"/>
      <c r="G231" s="164"/>
      <c r="H231" s="163"/>
      <c r="I231" s="268"/>
      <c r="J231" s="163"/>
      <c r="K231" s="164"/>
      <c r="L231" s="163"/>
      <c r="M231" s="268"/>
      <c r="N231" s="163"/>
      <c r="O231" s="164"/>
      <c r="P231" s="165"/>
      <c r="Q231" s="191"/>
      <c r="R231" s="163"/>
      <c r="S231" s="164"/>
      <c r="T231" s="165"/>
      <c r="U231" s="191"/>
      <c r="V231" s="167"/>
      <c r="W231" s="164"/>
      <c r="X231" s="165"/>
      <c r="Y231" s="191"/>
      <c r="Z231" s="167"/>
      <c r="AA231" s="164"/>
      <c r="AB231" s="165"/>
      <c r="AC231" s="191"/>
      <c r="AD231" s="163"/>
      <c r="AE231" s="164"/>
      <c r="AF231" s="165"/>
      <c r="AG231" s="191"/>
      <c r="AH231" s="163"/>
      <c r="AI231" s="164"/>
      <c r="AJ231" s="165"/>
      <c r="AK231" s="195"/>
      <c r="AL231" s="163"/>
      <c r="AM231" s="164"/>
      <c r="AN231" s="165"/>
      <c r="AO231" s="191"/>
      <c r="AP231" s="163"/>
      <c r="AQ231" s="164"/>
      <c r="AR231" s="165"/>
      <c r="AS231" s="195"/>
      <c r="AT231" s="163"/>
      <c r="AU231" s="164"/>
      <c r="AV231" s="165"/>
      <c r="AW231" s="191"/>
      <c r="AX231" s="163"/>
      <c r="AY231" s="164"/>
      <c r="AZ231" s="165"/>
      <c r="BA231" s="195"/>
      <c r="BB231" s="163"/>
      <c r="BC231" s="164"/>
      <c r="BD231" s="165"/>
      <c r="BE231" s="191"/>
      <c r="BF231" s="163"/>
      <c r="BG231" s="164"/>
      <c r="BH231" s="165"/>
      <c r="BI231" s="195"/>
      <c r="BJ231" s="163"/>
      <c r="BK231" s="164"/>
      <c r="BL231" s="165"/>
      <c r="BM231" s="191"/>
      <c r="BN231" s="163"/>
      <c r="BO231" s="164"/>
      <c r="BP231" s="165"/>
      <c r="BQ231" s="190"/>
      <c r="BR231" s="190"/>
      <c r="BS231" s="198"/>
    </row>
    <row r="232" spans="1:256" s="150" customFormat="1" ht="25" customHeight="1">
      <c r="A232" s="194"/>
      <c r="B232" s="174"/>
      <c r="C232" s="188"/>
      <c r="D232" s="199"/>
      <c r="E232" s="190"/>
      <c r="F232" s="163"/>
      <c r="G232" s="164"/>
      <c r="H232" s="162"/>
      <c r="I232" s="268"/>
      <c r="J232" s="163"/>
      <c r="K232" s="164"/>
      <c r="L232" s="162"/>
      <c r="M232" s="268"/>
      <c r="N232" s="163"/>
      <c r="O232" s="164"/>
      <c r="P232" s="165"/>
      <c r="Q232" s="191"/>
      <c r="R232" s="163"/>
      <c r="S232" s="164"/>
      <c r="T232" s="165"/>
      <c r="U232" s="191"/>
      <c r="V232" s="167"/>
      <c r="W232" s="164"/>
      <c r="X232" s="165"/>
      <c r="Y232" s="191"/>
      <c r="Z232" s="167"/>
      <c r="AA232" s="164"/>
      <c r="AB232" s="165"/>
      <c r="AC232" s="191"/>
      <c r="AD232" s="163"/>
      <c r="AE232" s="164"/>
      <c r="AF232" s="165"/>
      <c r="AG232" s="191"/>
      <c r="AH232" s="163"/>
      <c r="AI232" s="164"/>
      <c r="AJ232" s="165"/>
      <c r="AK232" s="191"/>
      <c r="AL232" s="163"/>
      <c r="AM232" s="164"/>
      <c r="AN232" s="165"/>
      <c r="AO232" s="191"/>
      <c r="AP232" s="163"/>
      <c r="AQ232" s="164"/>
      <c r="AR232" s="165"/>
      <c r="AS232" s="191"/>
      <c r="AT232" s="163"/>
      <c r="AU232" s="164"/>
      <c r="AV232" s="165"/>
      <c r="AW232" s="191"/>
      <c r="AX232" s="163"/>
      <c r="AY232" s="164"/>
      <c r="AZ232" s="165"/>
      <c r="BA232" s="191"/>
      <c r="BB232" s="163"/>
      <c r="BC232" s="164"/>
      <c r="BD232" s="165"/>
      <c r="BE232" s="191"/>
      <c r="BF232" s="163"/>
      <c r="BG232" s="164"/>
      <c r="BH232" s="165"/>
      <c r="BI232" s="191"/>
      <c r="BJ232" s="163"/>
      <c r="BK232" s="164"/>
      <c r="BL232" s="165"/>
      <c r="BM232" s="191"/>
      <c r="BN232" s="163"/>
      <c r="BO232" s="164"/>
      <c r="BP232" s="165"/>
      <c r="BQ232" s="190"/>
      <c r="BR232" s="190"/>
      <c r="BS232" s="198"/>
      <c r="BT232" s="174"/>
    </row>
    <row r="233" spans="1:256" s="150" customFormat="1" ht="25" customHeight="1">
      <c r="A233" s="170"/>
      <c r="E233" s="145"/>
      <c r="F233" s="152"/>
      <c r="G233" s="153"/>
      <c r="H233" s="160"/>
      <c r="I233" s="242"/>
      <c r="J233" s="152"/>
      <c r="K233" s="153"/>
      <c r="L233" s="160"/>
      <c r="M233" s="242"/>
      <c r="N233" s="152"/>
      <c r="O233" s="153"/>
      <c r="P233" s="160"/>
      <c r="Q233" s="93"/>
      <c r="R233" s="152"/>
      <c r="S233" s="153"/>
      <c r="T233" s="160"/>
      <c r="U233" s="94"/>
      <c r="V233" s="155"/>
      <c r="W233" s="153"/>
      <c r="X233" s="160"/>
      <c r="Y233" s="93"/>
      <c r="Z233" s="155"/>
      <c r="AA233" s="153"/>
      <c r="AB233" s="160"/>
      <c r="AC233" s="94"/>
      <c r="AD233" s="152"/>
      <c r="AE233" s="153"/>
      <c r="AF233" s="160"/>
      <c r="AG233" s="93"/>
      <c r="AH233" s="152"/>
      <c r="AI233" s="153"/>
      <c r="AJ233" s="160"/>
      <c r="AK233" s="145"/>
      <c r="AL233" s="152"/>
      <c r="AM233" s="153"/>
      <c r="AN233" s="160"/>
      <c r="AO233" s="93"/>
      <c r="AP233" s="152"/>
      <c r="AQ233" s="153"/>
      <c r="AR233" s="160"/>
      <c r="AS233" s="145"/>
      <c r="AT233" s="152"/>
      <c r="AU233" s="153"/>
      <c r="AV233" s="160"/>
      <c r="AW233" s="93"/>
      <c r="AX233" s="152"/>
      <c r="AY233" s="153"/>
      <c r="AZ233" s="160"/>
      <c r="BA233" s="145"/>
      <c r="BB233" s="152"/>
      <c r="BC233" s="153"/>
      <c r="BD233" s="160"/>
      <c r="BE233" s="93"/>
      <c r="BF233" s="152"/>
      <c r="BG233" s="153"/>
      <c r="BH233" s="160"/>
      <c r="BI233" s="145"/>
      <c r="BJ233" s="152"/>
      <c r="BK233" s="153"/>
      <c r="BL233" s="160"/>
      <c r="BM233" s="93"/>
      <c r="BN233" s="152"/>
      <c r="BO233" s="153"/>
      <c r="BP233" s="160"/>
      <c r="BQ233" s="190"/>
      <c r="BR233" s="145"/>
      <c r="BS233" s="198"/>
    </row>
    <row r="234" spans="1:256" s="150" customFormat="1" ht="25" customHeight="1">
      <c r="A234" s="170"/>
      <c r="E234" s="145"/>
      <c r="F234" s="152"/>
      <c r="G234" s="153"/>
      <c r="H234" s="160"/>
      <c r="I234" s="242"/>
      <c r="J234" s="152"/>
      <c r="K234" s="153"/>
      <c r="L234" s="160"/>
      <c r="M234" s="242"/>
      <c r="N234" s="152"/>
      <c r="O234" s="153"/>
      <c r="P234" s="160"/>
      <c r="Q234" s="93"/>
      <c r="R234" s="152"/>
      <c r="S234" s="153"/>
      <c r="T234" s="160"/>
      <c r="U234" s="94"/>
      <c r="V234" s="155"/>
      <c r="W234" s="153"/>
      <c r="X234" s="160"/>
      <c r="Y234" s="93"/>
      <c r="Z234" s="155"/>
      <c r="AA234" s="153"/>
      <c r="AB234" s="160"/>
      <c r="AC234" s="94"/>
      <c r="AD234" s="152"/>
      <c r="AE234" s="153"/>
      <c r="AF234" s="160"/>
      <c r="AG234" s="93"/>
      <c r="AH234" s="152"/>
      <c r="AI234" s="153"/>
      <c r="AJ234" s="160"/>
      <c r="AK234" s="145"/>
      <c r="AL234" s="152"/>
      <c r="AM234" s="153"/>
      <c r="AN234" s="160"/>
      <c r="AO234" s="93"/>
      <c r="AP234" s="152"/>
      <c r="AQ234" s="153"/>
      <c r="AR234" s="160"/>
      <c r="AS234" s="145"/>
      <c r="AT234" s="152"/>
      <c r="AU234" s="153"/>
      <c r="AV234" s="160"/>
      <c r="AW234" s="93"/>
      <c r="AX234" s="152"/>
      <c r="AY234" s="153"/>
      <c r="AZ234" s="160"/>
      <c r="BA234" s="145"/>
      <c r="BB234" s="152"/>
      <c r="BC234" s="153"/>
      <c r="BD234" s="160"/>
      <c r="BE234" s="93"/>
      <c r="BF234" s="152"/>
      <c r="BG234" s="153"/>
      <c r="BH234" s="160"/>
      <c r="BI234" s="145"/>
      <c r="BJ234" s="152"/>
      <c r="BK234" s="153"/>
      <c r="BL234" s="160"/>
      <c r="BM234" s="93"/>
      <c r="BN234" s="152"/>
      <c r="BO234" s="153"/>
      <c r="BP234" s="160"/>
      <c r="BQ234" s="190"/>
      <c r="BR234" s="145"/>
      <c r="BS234" s="198"/>
    </row>
    <row r="235" spans="1:256" s="150" customFormat="1" ht="25" customHeight="1">
      <c r="A235" s="170"/>
      <c r="E235" s="145"/>
      <c r="F235" s="152"/>
      <c r="G235" s="153"/>
      <c r="H235" s="160"/>
      <c r="I235" s="242"/>
      <c r="J235" s="152"/>
      <c r="K235" s="153"/>
      <c r="L235" s="160"/>
      <c r="M235" s="242"/>
      <c r="N235" s="152"/>
      <c r="O235" s="153"/>
      <c r="P235" s="160"/>
      <c r="Q235" s="93"/>
      <c r="R235" s="152"/>
      <c r="S235" s="153"/>
      <c r="T235" s="160"/>
      <c r="U235" s="94"/>
      <c r="V235" s="155"/>
      <c r="W235" s="153"/>
      <c r="X235" s="160"/>
      <c r="Y235" s="93"/>
      <c r="Z235" s="155"/>
      <c r="AA235" s="153"/>
      <c r="AB235" s="160"/>
      <c r="AC235" s="94"/>
      <c r="AD235" s="152"/>
      <c r="AE235" s="153"/>
      <c r="AF235" s="160"/>
      <c r="AG235" s="93"/>
      <c r="AH235" s="152"/>
      <c r="AI235" s="153"/>
      <c r="AJ235" s="160"/>
      <c r="AK235" s="145"/>
      <c r="AL235" s="152"/>
      <c r="AM235" s="153"/>
      <c r="AN235" s="160"/>
      <c r="AO235" s="93"/>
      <c r="AP235" s="152"/>
      <c r="AQ235" s="153"/>
      <c r="AR235" s="160"/>
      <c r="AS235" s="145"/>
      <c r="AT235" s="152"/>
      <c r="AU235" s="153"/>
      <c r="AV235" s="160"/>
      <c r="AW235" s="93"/>
      <c r="AX235" s="152"/>
      <c r="AY235" s="153"/>
      <c r="AZ235" s="160"/>
      <c r="BA235" s="145"/>
      <c r="BB235" s="152"/>
      <c r="BC235" s="153"/>
      <c r="BD235" s="160"/>
      <c r="BE235" s="93"/>
      <c r="BF235" s="152"/>
      <c r="BG235" s="153"/>
      <c r="BH235" s="160"/>
      <c r="BI235" s="145"/>
      <c r="BJ235" s="152"/>
      <c r="BK235" s="153"/>
      <c r="BL235" s="160"/>
      <c r="BM235" s="93"/>
      <c r="BN235" s="152"/>
      <c r="BO235" s="153"/>
      <c r="BP235" s="160"/>
      <c r="BQ235" s="190"/>
      <c r="BR235" s="145"/>
      <c r="BS235" s="198"/>
    </row>
    <row r="236" spans="1:256" s="150" customFormat="1" ht="25" customHeight="1">
      <c r="A236" s="170"/>
      <c r="E236" s="145"/>
      <c r="F236" s="152"/>
      <c r="G236" s="153"/>
      <c r="H236" s="160"/>
      <c r="I236" s="242"/>
      <c r="J236" s="152"/>
      <c r="K236" s="153"/>
      <c r="L236" s="160"/>
      <c r="M236" s="242"/>
      <c r="N236" s="152"/>
      <c r="O236" s="153"/>
      <c r="P236" s="160"/>
      <c r="Q236" s="93"/>
      <c r="R236" s="152"/>
      <c r="S236" s="153"/>
      <c r="T236" s="160"/>
      <c r="U236" s="94"/>
      <c r="V236" s="155"/>
      <c r="W236" s="153"/>
      <c r="X236" s="160"/>
      <c r="Y236" s="93"/>
      <c r="Z236" s="155"/>
      <c r="AA236" s="153"/>
      <c r="AB236" s="160"/>
      <c r="AC236" s="94"/>
      <c r="AD236" s="152"/>
      <c r="AE236" s="153"/>
      <c r="AF236" s="160"/>
      <c r="AG236" s="93"/>
      <c r="AH236" s="152"/>
      <c r="AI236" s="153"/>
      <c r="AJ236" s="160"/>
      <c r="AK236" s="145"/>
      <c r="AL236" s="152"/>
      <c r="AM236" s="153"/>
      <c r="AN236" s="160"/>
      <c r="AO236" s="93"/>
      <c r="AP236" s="152"/>
      <c r="AQ236" s="153"/>
      <c r="AR236" s="160"/>
      <c r="AS236" s="145"/>
      <c r="AT236" s="152"/>
      <c r="AU236" s="153"/>
      <c r="AV236" s="160"/>
      <c r="AW236" s="93"/>
      <c r="AX236" s="152"/>
      <c r="AY236" s="153"/>
      <c r="AZ236" s="160"/>
      <c r="BA236" s="145"/>
      <c r="BB236" s="152"/>
      <c r="BC236" s="153"/>
      <c r="BD236" s="160"/>
      <c r="BE236" s="93"/>
      <c r="BF236" s="152"/>
      <c r="BG236" s="153"/>
      <c r="BH236" s="160"/>
      <c r="BI236" s="145"/>
      <c r="BJ236" s="152"/>
      <c r="BK236" s="153"/>
      <c r="BL236" s="160"/>
      <c r="BM236" s="93"/>
      <c r="BN236" s="152"/>
      <c r="BO236" s="153"/>
      <c r="BP236" s="160"/>
      <c r="BQ236" s="190"/>
      <c r="BR236" s="145"/>
      <c r="BS236" s="198"/>
    </row>
    <row r="237" spans="1:256" s="150" customFormat="1" ht="25" customHeight="1">
      <c r="A237" s="170"/>
      <c r="E237" s="145"/>
      <c r="F237" s="152"/>
      <c r="G237" s="153"/>
      <c r="H237" s="160"/>
      <c r="I237" s="242"/>
      <c r="J237" s="152"/>
      <c r="K237" s="153"/>
      <c r="L237" s="160"/>
      <c r="M237" s="242"/>
      <c r="N237" s="152"/>
      <c r="O237" s="153"/>
      <c r="P237" s="160"/>
      <c r="Q237" s="93"/>
      <c r="R237" s="152"/>
      <c r="S237" s="153"/>
      <c r="T237" s="160"/>
      <c r="U237" s="94"/>
      <c r="V237" s="155"/>
      <c r="W237" s="153"/>
      <c r="X237" s="160"/>
      <c r="Y237" s="93"/>
      <c r="Z237" s="155"/>
      <c r="AA237" s="153"/>
      <c r="AB237" s="160"/>
      <c r="AC237" s="94"/>
      <c r="AD237" s="152"/>
      <c r="AE237" s="153"/>
      <c r="AF237" s="160"/>
      <c r="AG237" s="93"/>
      <c r="AH237" s="152"/>
      <c r="AI237" s="153"/>
      <c r="AJ237" s="160"/>
      <c r="AK237" s="145"/>
      <c r="AL237" s="152"/>
      <c r="AM237" s="153"/>
      <c r="AN237" s="160"/>
      <c r="AO237" s="93"/>
      <c r="AP237" s="152"/>
      <c r="AQ237" s="153"/>
      <c r="AR237" s="160"/>
      <c r="AS237" s="145"/>
      <c r="AT237" s="152"/>
      <c r="AU237" s="153"/>
      <c r="AV237" s="160"/>
      <c r="AW237" s="93"/>
      <c r="AX237" s="152"/>
      <c r="AY237" s="153"/>
      <c r="AZ237" s="160"/>
      <c r="BA237" s="145"/>
      <c r="BB237" s="152"/>
      <c r="BC237" s="153"/>
      <c r="BD237" s="160"/>
      <c r="BE237" s="93"/>
      <c r="BF237" s="152"/>
      <c r="BG237" s="153"/>
      <c r="BH237" s="160"/>
      <c r="BI237" s="145"/>
      <c r="BJ237" s="152"/>
      <c r="BK237" s="153"/>
      <c r="BL237" s="160"/>
      <c r="BM237" s="93"/>
      <c r="BN237" s="152"/>
      <c r="BO237" s="153"/>
      <c r="BP237" s="160"/>
      <c r="BQ237" s="190"/>
      <c r="BR237" s="145"/>
      <c r="BS237" s="198"/>
    </row>
    <row r="238" spans="1:256" s="150" customFormat="1" ht="25" customHeight="1">
      <c r="A238" s="170"/>
      <c r="E238" s="145"/>
      <c r="F238" s="152"/>
      <c r="G238" s="153"/>
      <c r="H238" s="160"/>
      <c r="I238" s="242"/>
      <c r="J238" s="152"/>
      <c r="K238" s="153"/>
      <c r="L238" s="160"/>
      <c r="M238" s="242"/>
      <c r="N238" s="152"/>
      <c r="O238" s="153"/>
      <c r="P238" s="160"/>
      <c r="Q238" s="93"/>
      <c r="R238" s="152"/>
      <c r="S238" s="153"/>
      <c r="T238" s="160"/>
      <c r="U238" s="94"/>
      <c r="V238" s="155"/>
      <c r="W238" s="153"/>
      <c r="X238" s="160"/>
      <c r="Y238" s="93"/>
      <c r="Z238" s="155"/>
      <c r="AA238" s="153"/>
      <c r="AB238" s="160"/>
      <c r="AC238" s="94"/>
      <c r="AD238" s="152"/>
      <c r="AE238" s="153"/>
      <c r="AF238" s="160"/>
      <c r="AG238" s="93"/>
      <c r="AH238" s="152"/>
      <c r="AI238" s="153"/>
      <c r="AJ238" s="160"/>
      <c r="AK238" s="145"/>
      <c r="AL238" s="152"/>
      <c r="AM238" s="153"/>
      <c r="AN238" s="160"/>
      <c r="AO238" s="93"/>
      <c r="AP238" s="152"/>
      <c r="AQ238" s="153"/>
      <c r="AR238" s="160"/>
      <c r="AS238" s="145"/>
      <c r="AT238" s="152"/>
      <c r="AU238" s="153"/>
      <c r="AV238" s="160"/>
      <c r="AW238" s="93"/>
      <c r="AX238" s="152"/>
      <c r="AY238" s="153"/>
      <c r="AZ238" s="160"/>
      <c r="BA238" s="145"/>
      <c r="BB238" s="152"/>
      <c r="BC238" s="153"/>
      <c r="BD238" s="160"/>
      <c r="BE238" s="93"/>
      <c r="BF238" s="152"/>
      <c r="BG238" s="153"/>
      <c r="BH238" s="160"/>
      <c r="BI238" s="145"/>
      <c r="BJ238" s="152"/>
      <c r="BK238" s="153"/>
      <c r="BL238" s="160"/>
      <c r="BM238" s="93"/>
      <c r="BN238" s="152"/>
      <c r="BO238" s="153"/>
      <c r="BP238" s="160"/>
      <c r="BQ238" s="190"/>
      <c r="BR238" s="145"/>
      <c r="BS238" s="198"/>
    </row>
    <row r="239" spans="1:256" s="150" customFormat="1" ht="25" customHeight="1">
      <c r="A239" s="170"/>
      <c r="E239" s="145"/>
      <c r="F239" s="152"/>
      <c r="G239" s="153"/>
      <c r="H239" s="160"/>
      <c r="I239" s="242"/>
      <c r="J239" s="152"/>
      <c r="K239" s="153"/>
      <c r="L239" s="160"/>
      <c r="M239" s="242"/>
      <c r="N239" s="152"/>
      <c r="O239" s="153"/>
      <c r="P239" s="160"/>
      <c r="Q239" s="93"/>
      <c r="R239" s="152"/>
      <c r="S239" s="153"/>
      <c r="T239" s="160"/>
      <c r="U239" s="94"/>
      <c r="V239" s="155"/>
      <c r="W239" s="153"/>
      <c r="X239" s="160"/>
      <c r="Y239" s="93"/>
      <c r="Z239" s="155"/>
      <c r="AA239" s="153"/>
      <c r="AB239" s="160"/>
      <c r="AC239" s="94"/>
      <c r="AD239" s="152"/>
      <c r="AE239" s="153"/>
      <c r="AF239" s="160"/>
      <c r="AG239" s="93"/>
      <c r="AH239" s="152"/>
      <c r="AI239" s="153"/>
      <c r="AJ239" s="160"/>
      <c r="AK239" s="145"/>
      <c r="AL239" s="152"/>
      <c r="AM239" s="153"/>
      <c r="AN239" s="160"/>
      <c r="AO239" s="93"/>
      <c r="AP239" s="152"/>
      <c r="AQ239" s="153"/>
      <c r="AR239" s="160"/>
      <c r="AS239" s="145"/>
      <c r="AT239" s="152"/>
      <c r="AU239" s="153"/>
      <c r="AV239" s="160"/>
      <c r="AW239" s="93"/>
      <c r="AX239" s="152"/>
      <c r="AY239" s="153"/>
      <c r="AZ239" s="160"/>
      <c r="BA239" s="145"/>
      <c r="BB239" s="152"/>
      <c r="BC239" s="153"/>
      <c r="BD239" s="160"/>
      <c r="BE239" s="93"/>
      <c r="BF239" s="152"/>
      <c r="BG239" s="153"/>
      <c r="BH239" s="160"/>
      <c r="BI239" s="145"/>
      <c r="BJ239" s="152"/>
      <c r="BK239" s="153"/>
      <c r="BL239" s="160"/>
      <c r="BM239" s="93"/>
      <c r="BN239" s="152"/>
      <c r="BO239" s="153"/>
      <c r="BP239" s="160"/>
      <c r="BQ239" s="190"/>
      <c r="BR239" s="145"/>
      <c r="BS239" s="198"/>
    </row>
    <row r="240" spans="1:256" s="150" customFormat="1" ht="25" customHeight="1">
      <c r="A240" s="170"/>
      <c r="E240" s="145"/>
      <c r="F240" s="152"/>
      <c r="G240" s="153"/>
      <c r="H240" s="160"/>
      <c r="I240" s="242"/>
      <c r="J240" s="152"/>
      <c r="K240" s="153"/>
      <c r="L240" s="160"/>
      <c r="M240" s="242"/>
      <c r="N240" s="152"/>
      <c r="O240" s="153"/>
      <c r="P240" s="160"/>
      <c r="Q240" s="93"/>
      <c r="R240" s="152"/>
      <c r="S240" s="153"/>
      <c r="T240" s="160"/>
      <c r="U240" s="94"/>
      <c r="V240" s="155"/>
      <c r="W240" s="153"/>
      <c r="X240" s="160"/>
      <c r="Y240" s="93"/>
      <c r="Z240" s="155"/>
      <c r="AA240" s="153"/>
      <c r="AB240" s="160"/>
      <c r="AC240" s="94"/>
      <c r="AD240" s="152"/>
      <c r="AE240" s="153"/>
      <c r="AF240" s="160"/>
      <c r="AG240" s="93"/>
      <c r="AH240" s="152"/>
      <c r="AI240" s="153"/>
      <c r="AJ240" s="160"/>
      <c r="AK240" s="145"/>
      <c r="AL240" s="152"/>
      <c r="AM240" s="153"/>
      <c r="AN240" s="160"/>
      <c r="AO240" s="93"/>
      <c r="AP240" s="152"/>
      <c r="AQ240" s="153"/>
      <c r="AR240" s="160"/>
      <c r="AS240" s="145"/>
      <c r="AT240" s="152"/>
      <c r="AU240" s="153"/>
      <c r="AV240" s="160"/>
      <c r="AW240" s="93"/>
      <c r="AX240" s="152"/>
      <c r="AY240" s="153"/>
      <c r="AZ240" s="160"/>
      <c r="BA240" s="145"/>
      <c r="BB240" s="152"/>
      <c r="BC240" s="153"/>
      <c r="BD240" s="160"/>
      <c r="BE240" s="93"/>
      <c r="BF240" s="152"/>
      <c r="BG240" s="153"/>
      <c r="BH240" s="160"/>
      <c r="BI240" s="145"/>
      <c r="BJ240" s="152"/>
      <c r="BK240" s="153"/>
      <c r="BL240" s="160"/>
      <c r="BM240" s="93"/>
      <c r="BN240" s="152"/>
      <c r="BO240" s="153"/>
      <c r="BP240" s="160"/>
      <c r="BQ240" s="190"/>
      <c r="BR240" s="145"/>
      <c r="BS240" s="198"/>
    </row>
    <row r="241" spans="1:71" s="150" customFormat="1" ht="25" customHeight="1">
      <c r="A241" s="170"/>
      <c r="E241" s="145"/>
      <c r="F241" s="152"/>
      <c r="G241" s="153"/>
      <c r="H241" s="160"/>
      <c r="I241" s="242"/>
      <c r="J241" s="152"/>
      <c r="K241" s="153"/>
      <c r="L241" s="160"/>
      <c r="M241" s="242"/>
      <c r="N241" s="152"/>
      <c r="O241" s="153"/>
      <c r="P241" s="160"/>
      <c r="Q241" s="93"/>
      <c r="R241" s="152"/>
      <c r="S241" s="153"/>
      <c r="T241" s="160"/>
      <c r="U241" s="94"/>
      <c r="V241" s="155"/>
      <c r="W241" s="153"/>
      <c r="X241" s="160"/>
      <c r="Y241" s="93"/>
      <c r="Z241" s="155"/>
      <c r="AA241" s="153"/>
      <c r="AB241" s="160"/>
      <c r="AC241" s="94"/>
      <c r="AD241" s="152"/>
      <c r="AE241" s="153"/>
      <c r="AF241" s="160"/>
      <c r="AG241" s="93"/>
      <c r="AH241" s="152"/>
      <c r="AI241" s="153"/>
      <c r="AJ241" s="160"/>
      <c r="AK241" s="145"/>
      <c r="AL241" s="152"/>
      <c r="AM241" s="153"/>
      <c r="AN241" s="160"/>
      <c r="AO241" s="93"/>
      <c r="AP241" s="152"/>
      <c r="AQ241" s="153"/>
      <c r="AR241" s="160"/>
      <c r="AS241" s="145"/>
      <c r="AT241" s="152"/>
      <c r="AU241" s="153"/>
      <c r="AV241" s="160"/>
      <c r="AW241" s="93"/>
      <c r="AX241" s="152"/>
      <c r="AY241" s="153"/>
      <c r="AZ241" s="160"/>
      <c r="BA241" s="145"/>
      <c r="BB241" s="152"/>
      <c r="BC241" s="153"/>
      <c r="BD241" s="160"/>
      <c r="BE241" s="93"/>
      <c r="BF241" s="152"/>
      <c r="BG241" s="153"/>
      <c r="BH241" s="160"/>
      <c r="BI241" s="145"/>
      <c r="BJ241" s="152"/>
      <c r="BK241" s="153"/>
      <c r="BL241" s="160"/>
      <c r="BM241" s="93"/>
      <c r="BN241" s="152"/>
      <c r="BO241" s="153"/>
      <c r="BP241" s="160"/>
      <c r="BQ241" s="190"/>
      <c r="BR241" s="145"/>
      <c r="BS241" s="198"/>
    </row>
    <row r="242" spans="1:71" s="150" customFormat="1" ht="25" customHeight="1">
      <c r="A242" s="170"/>
      <c r="E242" s="145"/>
      <c r="F242" s="152"/>
      <c r="G242" s="153"/>
      <c r="H242" s="160"/>
      <c r="I242" s="242"/>
      <c r="J242" s="152"/>
      <c r="K242" s="153"/>
      <c r="L242" s="160"/>
      <c r="M242" s="242"/>
      <c r="N242" s="152"/>
      <c r="O242" s="153"/>
      <c r="P242" s="160"/>
      <c r="Q242" s="93"/>
      <c r="R242" s="152"/>
      <c r="S242" s="153"/>
      <c r="T242" s="160"/>
      <c r="U242" s="94"/>
      <c r="V242" s="155"/>
      <c r="W242" s="153"/>
      <c r="X242" s="160"/>
      <c r="Y242" s="93"/>
      <c r="Z242" s="155"/>
      <c r="AA242" s="153"/>
      <c r="AB242" s="160"/>
      <c r="AC242" s="94"/>
      <c r="AD242" s="152"/>
      <c r="AE242" s="153"/>
      <c r="AF242" s="160"/>
      <c r="AG242" s="93"/>
      <c r="AH242" s="152"/>
      <c r="AI242" s="153"/>
      <c r="AJ242" s="160"/>
      <c r="AK242" s="145"/>
      <c r="AL242" s="152"/>
      <c r="AM242" s="153"/>
      <c r="AN242" s="160"/>
      <c r="AO242" s="93"/>
      <c r="AP242" s="152"/>
      <c r="AQ242" s="153"/>
      <c r="AR242" s="160"/>
      <c r="AS242" s="145"/>
      <c r="AT242" s="152"/>
      <c r="AU242" s="153"/>
      <c r="AV242" s="160"/>
      <c r="AW242" s="93"/>
      <c r="AX242" s="152"/>
      <c r="AY242" s="153"/>
      <c r="AZ242" s="160"/>
      <c r="BA242" s="145"/>
      <c r="BB242" s="152"/>
      <c r="BC242" s="153"/>
      <c r="BD242" s="160"/>
      <c r="BE242" s="93"/>
      <c r="BF242" s="152"/>
      <c r="BG242" s="153"/>
      <c r="BH242" s="160"/>
      <c r="BI242" s="145"/>
      <c r="BJ242" s="152"/>
      <c r="BK242" s="153"/>
      <c r="BL242" s="160"/>
      <c r="BM242" s="93"/>
      <c r="BN242" s="152"/>
      <c r="BO242" s="153"/>
      <c r="BP242" s="160"/>
      <c r="BQ242" s="190"/>
      <c r="BR242" s="145"/>
      <c r="BS242" s="198"/>
    </row>
    <row r="243" spans="1:71" s="150" customFormat="1" ht="25" customHeight="1">
      <c r="A243" s="170"/>
      <c r="E243" s="145"/>
      <c r="F243" s="152"/>
      <c r="G243" s="153"/>
      <c r="H243" s="160"/>
      <c r="I243" s="242"/>
      <c r="J243" s="152"/>
      <c r="K243" s="153"/>
      <c r="L243" s="160"/>
      <c r="M243" s="242"/>
      <c r="N243" s="152"/>
      <c r="O243" s="153"/>
      <c r="P243" s="160"/>
      <c r="Q243" s="93"/>
      <c r="R243" s="152"/>
      <c r="S243" s="153"/>
      <c r="T243" s="160"/>
      <c r="U243" s="94"/>
      <c r="V243" s="155"/>
      <c r="W243" s="153"/>
      <c r="X243" s="160"/>
      <c r="Y243" s="93"/>
      <c r="Z243" s="155"/>
      <c r="AA243" s="153"/>
      <c r="AB243" s="160"/>
      <c r="AC243" s="94"/>
      <c r="AD243" s="152"/>
      <c r="AE243" s="153"/>
      <c r="AF243" s="160"/>
      <c r="AG243" s="93"/>
      <c r="AH243" s="152"/>
      <c r="AI243" s="153"/>
      <c r="AJ243" s="160"/>
      <c r="AK243" s="145"/>
      <c r="AL243" s="152"/>
      <c r="AM243" s="153"/>
      <c r="AN243" s="160"/>
      <c r="AO243" s="93"/>
      <c r="AP243" s="152"/>
      <c r="AQ243" s="153"/>
      <c r="AR243" s="160"/>
      <c r="AS243" s="145"/>
      <c r="AT243" s="152"/>
      <c r="AU243" s="153"/>
      <c r="AV243" s="160"/>
      <c r="AW243" s="93"/>
      <c r="AX243" s="152"/>
      <c r="AY243" s="153"/>
      <c r="AZ243" s="160"/>
      <c r="BA243" s="145"/>
      <c r="BB243" s="152"/>
      <c r="BC243" s="153"/>
      <c r="BD243" s="160"/>
      <c r="BE243" s="93"/>
      <c r="BF243" s="152"/>
      <c r="BG243" s="153"/>
      <c r="BH243" s="160"/>
      <c r="BI243" s="145"/>
      <c r="BJ243" s="152"/>
      <c r="BK243" s="153"/>
      <c r="BL243" s="160"/>
      <c r="BM243" s="93"/>
      <c r="BN243" s="152"/>
      <c r="BO243" s="153"/>
      <c r="BP243" s="160"/>
      <c r="BQ243" s="190"/>
      <c r="BR243" s="145"/>
      <c r="BS243" s="198"/>
    </row>
    <row r="244" spans="1:71" s="150" customFormat="1" ht="25" customHeight="1">
      <c r="A244" s="170"/>
      <c r="E244" s="145"/>
      <c r="F244" s="152"/>
      <c r="G244" s="153"/>
      <c r="H244" s="160"/>
      <c r="I244" s="242"/>
      <c r="J244" s="152"/>
      <c r="K244" s="153"/>
      <c r="L244" s="160"/>
      <c r="M244" s="242"/>
      <c r="N244" s="152"/>
      <c r="O244" s="153"/>
      <c r="P244" s="160"/>
      <c r="Q244" s="93"/>
      <c r="R244" s="152"/>
      <c r="S244" s="153"/>
      <c r="T244" s="160"/>
      <c r="U244" s="94"/>
      <c r="V244" s="155"/>
      <c r="W244" s="153"/>
      <c r="X244" s="160"/>
      <c r="Y244" s="93"/>
      <c r="Z244" s="155"/>
      <c r="AA244" s="153"/>
      <c r="AB244" s="160"/>
      <c r="AC244" s="94"/>
      <c r="AD244" s="152"/>
      <c r="AE244" s="153"/>
      <c r="AF244" s="160"/>
      <c r="AG244" s="93"/>
      <c r="AH244" s="152"/>
      <c r="AI244" s="153"/>
      <c r="AJ244" s="160"/>
      <c r="AK244" s="145"/>
      <c r="AL244" s="152"/>
      <c r="AM244" s="153"/>
      <c r="AN244" s="160"/>
      <c r="AO244" s="93"/>
      <c r="AP244" s="152"/>
      <c r="AQ244" s="153"/>
      <c r="AR244" s="160"/>
      <c r="AS244" s="145"/>
      <c r="AT244" s="152"/>
      <c r="AU244" s="153"/>
      <c r="AV244" s="160"/>
      <c r="AW244" s="93"/>
      <c r="AX244" s="152"/>
      <c r="AY244" s="153"/>
      <c r="AZ244" s="160"/>
      <c r="BA244" s="145"/>
      <c r="BB244" s="152"/>
      <c r="BC244" s="153"/>
      <c r="BD244" s="160"/>
      <c r="BE244" s="93"/>
      <c r="BF244" s="152"/>
      <c r="BG244" s="153"/>
      <c r="BH244" s="160"/>
      <c r="BI244" s="145"/>
      <c r="BJ244" s="152"/>
      <c r="BK244" s="153"/>
      <c r="BL244" s="160"/>
      <c r="BM244" s="93"/>
      <c r="BN244" s="152"/>
      <c r="BO244" s="153"/>
      <c r="BP244" s="160"/>
      <c r="BQ244" s="190"/>
      <c r="BR244" s="145"/>
      <c r="BS244" s="198"/>
    </row>
    <row r="245" spans="1:71" s="150" customFormat="1" ht="25" customHeight="1">
      <c r="A245" s="170"/>
      <c r="E245" s="145"/>
      <c r="F245" s="152"/>
      <c r="G245" s="153"/>
      <c r="H245" s="160"/>
      <c r="I245" s="242"/>
      <c r="J245" s="152"/>
      <c r="K245" s="153"/>
      <c r="L245" s="160"/>
      <c r="M245" s="242"/>
      <c r="N245" s="152"/>
      <c r="O245" s="153"/>
      <c r="P245" s="160"/>
      <c r="Q245" s="93"/>
      <c r="R245" s="152"/>
      <c r="S245" s="153"/>
      <c r="T245" s="160"/>
      <c r="U245" s="94"/>
      <c r="V245" s="155"/>
      <c r="W245" s="153"/>
      <c r="X245" s="160"/>
      <c r="Y245" s="93"/>
      <c r="Z245" s="155"/>
      <c r="AA245" s="153"/>
      <c r="AB245" s="160"/>
      <c r="AC245" s="94"/>
      <c r="AD245" s="152"/>
      <c r="AE245" s="153"/>
      <c r="AF245" s="160"/>
      <c r="AG245" s="93"/>
      <c r="AH245" s="152"/>
      <c r="AI245" s="153"/>
      <c r="AJ245" s="160"/>
      <c r="AK245" s="145"/>
      <c r="AL245" s="152"/>
      <c r="AM245" s="153"/>
      <c r="AN245" s="160"/>
      <c r="AO245" s="93"/>
      <c r="AP245" s="152"/>
      <c r="AQ245" s="153"/>
      <c r="AR245" s="160"/>
      <c r="AS245" s="145"/>
      <c r="AT245" s="152"/>
      <c r="AU245" s="153"/>
      <c r="AV245" s="160"/>
      <c r="AW245" s="93"/>
      <c r="AX245" s="152"/>
      <c r="AY245" s="153"/>
      <c r="AZ245" s="160"/>
      <c r="BA245" s="145"/>
      <c r="BB245" s="152"/>
      <c r="BC245" s="153"/>
      <c r="BD245" s="160"/>
      <c r="BE245" s="93"/>
      <c r="BF245" s="152"/>
      <c r="BG245" s="153"/>
      <c r="BH245" s="160"/>
      <c r="BI245" s="145"/>
      <c r="BJ245" s="152"/>
      <c r="BK245" s="153"/>
      <c r="BL245" s="160"/>
      <c r="BM245" s="93"/>
      <c r="BN245" s="152"/>
      <c r="BO245" s="153"/>
      <c r="BP245" s="160"/>
      <c r="BQ245" s="190"/>
      <c r="BR245" s="145"/>
      <c r="BS245" s="198"/>
    </row>
    <row r="246" spans="1:71" s="150" customFormat="1" ht="25" customHeight="1">
      <c r="A246" s="170"/>
      <c r="E246" s="145"/>
      <c r="F246" s="152"/>
      <c r="G246" s="153"/>
      <c r="H246" s="160"/>
      <c r="I246" s="242"/>
      <c r="J246" s="152"/>
      <c r="K246" s="153"/>
      <c r="L246" s="160"/>
      <c r="M246" s="242"/>
      <c r="N246" s="152"/>
      <c r="O246" s="153"/>
      <c r="P246" s="160"/>
      <c r="Q246" s="93"/>
      <c r="R246" s="152"/>
      <c r="S246" s="153"/>
      <c r="T246" s="160"/>
      <c r="U246" s="94"/>
      <c r="V246" s="155"/>
      <c r="W246" s="153"/>
      <c r="X246" s="160"/>
      <c r="Y246" s="93"/>
      <c r="Z246" s="155"/>
      <c r="AA246" s="153"/>
      <c r="AB246" s="160"/>
      <c r="AC246" s="94"/>
      <c r="AD246" s="152"/>
      <c r="AE246" s="153"/>
      <c r="AF246" s="160"/>
      <c r="AG246" s="93"/>
      <c r="AH246" s="152"/>
      <c r="AI246" s="153"/>
      <c r="AJ246" s="160"/>
      <c r="AK246" s="145"/>
      <c r="AL246" s="152"/>
      <c r="AM246" s="153"/>
      <c r="AN246" s="160"/>
      <c r="AO246" s="93"/>
      <c r="AP246" s="152"/>
      <c r="AQ246" s="153"/>
      <c r="AR246" s="160"/>
      <c r="AS246" s="145"/>
      <c r="AT246" s="152"/>
      <c r="AU246" s="153"/>
      <c r="AV246" s="160"/>
      <c r="AW246" s="93"/>
      <c r="AX246" s="152"/>
      <c r="AY246" s="153"/>
      <c r="AZ246" s="160"/>
      <c r="BA246" s="145"/>
      <c r="BB246" s="152"/>
      <c r="BC246" s="153"/>
      <c r="BD246" s="160"/>
      <c r="BE246" s="93"/>
      <c r="BF246" s="152"/>
      <c r="BG246" s="153"/>
      <c r="BH246" s="160"/>
      <c r="BI246" s="145"/>
      <c r="BJ246" s="152"/>
      <c r="BK246" s="153"/>
      <c r="BL246" s="160"/>
      <c r="BM246" s="93"/>
      <c r="BN246" s="152"/>
      <c r="BO246" s="153"/>
      <c r="BP246" s="160"/>
      <c r="BQ246" s="190"/>
      <c r="BR246" s="145"/>
      <c r="BS246" s="198"/>
    </row>
    <row r="247" spans="1:71" s="150" customFormat="1" ht="25" customHeight="1">
      <c r="A247" s="170"/>
      <c r="E247" s="145"/>
      <c r="F247" s="152"/>
      <c r="G247" s="153"/>
      <c r="H247" s="160"/>
      <c r="I247" s="242"/>
      <c r="J247" s="152"/>
      <c r="K247" s="153"/>
      <c r="L247" s="160"/>
      <c r="M247" s="242"/>
      <c r="N247" s="152"/>
      <c r="O247" s="153"/>
      <c r="P247" s="160"/>
      <c r="Q247" s="93"/>
      <c r="R247" s="152"/>
      <c r="S247" s="153"/>
      <c r="T247" s="160"/>
      <c r="U247" s="94"/>
      <c r="V247" s="155"/>
      <c r="W247" s="153"/>
      <c r="X247" s="160"/>
      <c r="Y247" s="93"/>
      <c r="Z247" s="155"/>
      <c r="AA247" s="153"/>
      <c r="AB247" s="160"/>
      <c r="AC247" s="94"/>
      <c r="AD247" s="152"/>
      <c r="AE247" s="153"/>
      <c r="AF247" s="160"/>
      <c r="AG247" s="93"/>
      <c r="AH247" s="152"/>
      <c r="AI247" s="153"/>
      <c r="AJ247" s="160"/>
      <c r="AK247" s="145"/>
      <c r="AL247" s="152"/>
      <c r="AM247" s="153"/>
      <c r="AN247" s="160"/>
      <c r="AO247" s="93"/>
      <c r="AP247" s="152"/>
      <c r="AQ247" s="153"/>
      <c r="AR247" s="160"/>
      <c r="AS247" s="145"/>
      <c r="AT247" s="152"/>
      <c r="AU247" s="153"/>
      <c r="AV247" s="160"/>
      <c r="AW247" s="93"/>
      <c r="AX247" s="152"/>
      <c r="AY247" s="153"/>
      <c r="AZ247" s="160"/>
      <c r="BA247" s="145"/>
      <c r="BB247" s="152"/>
      <c r="BC247" s="153"/>
      <c r="BD247" s="160"/>
      <c r="BE247" s="93"/>
      <c r="BF247" s="152"/>
      <c r="BG247" s="153"/>
      <c r="BH247" s="160"/>
      <c r="BI247" s="145"/>
      <c r="BJ247" s="152"/>
      <c r="BK247" s="153"/>
      <c r="BL247" s="160"/>
      <c r="BM247" s="93"/>
      <c r="BN247" s="152"/>
      <c r="BO247" s="153"/>
      <c r="BP247" s="160"/>
      <c r="BQ247" s="190"/>
      <c r="BR247" s="145"/>
      <c r="BS247" s="198"/>
    </row>
    <row r="248" spans="1:71" s="150" customFormat="1" ht="25" customHeight="1">
      <c r="A248" s="170"/>
      <c r="E248" s="145"/>
      <c r="F248" s="152"/>
      <c r="G248" s="153"/>
      <c r="H248" s="160"/>
      <c r="I248" s="242"/>
      <c r="J248" s="152"/>
      <c r="K248" s="153"/>
      <c r="L248" s="160"/>
      <c r="M248" s="242"/>
      <c r="N248" s="152"/>
      <c r="O248" s="153"/>
      <c r="P248" s="160"/>
      <c r="Q248" s="93"/>
      <c r="R248" s="152"/>
      <c r="S248" s="153"/>
      <c r="T248" s="160"/>
      <c r="U248" s="94"/>
      <c r="V248" s="155"/>
      <c r="W248" s="153"/>
      <c r="X248" s="160"/>
      <c r="Y248" s="93"/>
      <c r="Z248" s="155"/>
      <c r="AA248" s="153"/>
      <c r="AB248" s="160"/>
      <c r="AC248" s="94"/>
      <c r="AD248" s="152"/>
      <c r="AE248" s="153"/>
      <c r="AF248" s="160"/>
      <c r="AG248" s="93"/>
      <c r="AH248" s="152"/>
      <c r="AI248" s="153"/>
      <c r="AJ248" s="160"/>
      <c r="AK248" s="145"/>
      <c r="AL248" s="152"/>
      <c r="AM248" s="153"/>
      <c r="AN248" s="160"/>
      <c r="AO248" s="93"/>
      <c r="AP248" s="152"/>
      <c r="AQ248" s="153"/>
      <c r="AR248" s="160"/>
      <c r="AS248" s="145"/>
      <c r="AT248" s="152"/>
      <c r="AU248" s="153"/>
      <c r="AV248" s="160"/>
      <c r="AW248" s="93"/>
      <c r="AX248" s="152"/>
      <c r="AY248" s="153"/>
      <c r="AZ248" s="160"/>
      <c r="BA248" s="145"/>
      <c r="BB248" s="152"/>
      <c r="BC248" s="153"/>
      <c r="BD248" s="160"/>
      <c r="BE248" s="93"/>
      <c r="BF248" s="152"/>
      <c r="BG248" s="153"/>
      <c r="BH248" s="160"/>
      <c r="BI248" s="145"/>
      <c r="BJ248" s="152"/>
      <c r="BK248" s="153"/>
      <c r="BL248" s="160"/>
      <c r="BM248" s="93"/>
      <c r="BN248" s="152"/>
      <c r="BO248" s="153"/>
      <c r="BP248" s="160"/>
      <c r="BQ248" s="190"/>
      <c r="BR248" s="145"/>
      <c r="BS248" s="198"/>
    </row>
    <row r="249" spans="1:71" s="150" customFormat="1" ht="25" customHeight="1">
      <c r="A249" s="170"/>
      <c r="E249" s="145"/>
      <c r="F249" s="152"/>
      <c r="G249" s="153"/>
      <c r="H249" s="160"/>
      <c r="I249" s="242"/>
      <c r="J249" s="152"/>
      <c r="K249" s="153"/>
      <c r="L249" s="160"/>
      <c r="M249" s="242"/>
      <c r="N249" s="152"/>
      <c r="O249" s="153"/>
      <c r="P249" s="160"/>
      <c r="Q249" s="93"/>
      <c r="R249" s="152"/>
      <c r="S249" s="153"/>
      <c r="T249" s="160"/>
      <c r="U249" s="94"/>
      <c r="V249" s="155"/>
      <c r="W249" s="153"/>
      <c r="X249" s="160"/>
      <c r="Y249" s="93"/>
      <c r="Z249" s="155"/>
      <c r="AA249" s="153"/>
      <c r="AB249" s="160"/>
      <c r="AC249" s="94"/>
      <c r="AD249" s="152"/>
      <c r="AE249" s="153"/>
      <c r="AF249" s="160"/>
      <c r="AG249" s="93"/>
      <c r="AH249" s="152"/>
      <c r="AI249" s="153"/>
      <c r="AJ249" s="160"/>
      <c r="AK249" s="145"/>
      <c r="AL249" s="152"/>
      <c r="AM249" s="153"/>
      <c r="AN249" s="160"/>
      <c r="AO249" s="93"/>
      <c r="AP249" s="152"/>
      <c r="AQ249" s="153"/>
      <c r="AR249" s="160"/>
      <c r="AS249" s="145"/>
      <c r="AT249" s="152"/>
      <c r="AU249" s="153"/>
      <c r="AV249" s="160"/>
      <c r="AW249" s="93"/>
      <c r="AX249" s="152"/>
      <c r="AY249" s="153"/>
      <c r="AZ249" s="160"/>
      <c r="BA249" s="145"/>
      <c r="BB249" s="152"/>
      <c r="BC249" s="153"/>
      <c r="BD249" s="160"/>
      <c r="BE249" s="93"/>
      <c r="BF249" s="152"/>
      <c r="BG249" s="153"/>
      <c r="BH249" s="160"/>
      <c r="BI249" s="145"/>
      <c r="BJ249" s="152"/>
      <c r="BK249" s="153"/>
      <c r="BL249" s="160"/>
      <c r="BM249" s="93"/>
      <c r="BN249" s="152"/>
      <c r="BO249" s="153"/>
      <c r="BP249" s="160"/>
      <c r="BQ249" s="190"/>
      <c r="BR249" s="145"/>
      <c r="BS249" s="198"/>
    </row>
    <row r="250" spans="1:71" s="150" customFormat="1" ht="25" customHeight="1">
      <c r="A250" s="170"/>
      <c r="E250" s="145"/>
      <c r="F250" s="152"/>
      <c r="G250" s="153"/>
      <c r="H250" s="160"/>
      <c r="I250" s="242"/>
      <c r="J250" s="152"/>
      <c r="K250" s="153"/>
      <c r="L250" s="160"/>
      <c r="M250" s="242"/>
      <c r="N250" s="152"/>
      <c r="O250" s="153"/>
      <c r="P250" s="160"/>
      <c r="Q250" s="93"/>
      <c r="R250" s="152"/>
      <c r="S250" s="153"/>
      <c r="T250" s="160"/>
      <c r="U250" s="94"/>
      <c r="V250" s="155"/>
      <c r="W250" s="153"/>
      <c r="X250" s="160"/>
      <c r="Y250" s="93"/>
      <c r="Z250" s="155"/>
      <c r="AA250" s="153"/>
      <c r="AB250" s="160"/>
      <c r="AC250" s="94"/>
      <c r="AD250" s="152"/>
      <c r="AE250" s="153"/>
      <c r="AF250" s="160"/>
      <c r="AG250" s="93"/>
      <c r="AH250" s="152"/>
      <c r="AI250" s="153"/>
      <c r="AJ250" s="160"/>
      <c r="AK250" s="145"/>
      <c r="AL250" s="152"/>
      <c r="AM250" s="153"/>
      <c r="AN250" s="160"/>
      <c r="AO250" s="93"/>
      <c r="AP250" s="152"/>
      <c r="AQ250" s="153"/>
      <c r="AR250" s="160"/>
      <c r="AS250" s="145"/>
      <c r="AT250" s="152"/>
      <c r="AU250" s="153"/>
      <c r="AV250" s="160"/>
      <c r="AW250" s="93"/>
      <c r="AX250" s="152"/>
      <c r="AY250" s="153"/>
      <c r="AZ250" s="160"/>
      <c r="BA250" s="145"/>
      <c r="BB250" s="152"/>
      <c r="BC250" s="153"/>
      <c r="BD250" s="160"/>
      <c r="BE250" s="93"/>
      <c r="BF250" s="152"/>
      <c r="BG250" s="153"/>
      <c r="BH250" s="160"/>
      <c r="BI250" s="145"/>
      <c r="BJ250" s="152"/>
      <c r="BK250" s="153"/>
      <c r="BL250" s="160"/>
      <c r="BM250" s="93"/>
      <c r="BN250" s="152"/>
      <c r="BO250" s="153"/>
      <c r="BP250" s="160"/>
      <c r="BQ250" s="190"/>
      <c r="BR250" s="145"/>
      <c r="BS250" s="198"/>
    </row>
    <row r="251" spans="1:71" s="150" customFormat="1" ht="25" customHeight="1">
      <c r="A251" s="170"/>
      <c r="E251" s="145"/>
      <c r="F251" s="152"/>
      <c r="G251" s="153"/>
      <c r="H251" s="160"/>
      <c r="I251" s="242"/>
      <c r="J251" s="152"/>
      <c r="K251" s="153"/>
      <c r="L251" s="160"/>
      <c r="M251" s="242"/>
      <c r="N251" s="152"/>
      <c r="O251" s="153"/>
      <c r="P251" s="160"/>
      <c r="Q251" s="93"/>
      <c r="R251" s="152"/>
      <c r="S251" s="153"/>
      <c r="T251" s="160"/>
      <c r="U251" s="94"/>
      <c r="V251" s="155"/>
      <c r="W251" s="153"/>
      <c r="X251" s="160"/>
      <c r="Y251" s="93"/>
      <c r="Z251" s="155"/>
      <c r="AA251" s="153"/>
      <c r="AB251" s="160"/>
      <c r="AC251" s="94"/>
      <c r="AD251" s="152"/>
      <c r="AE251" s="153"/>
      <c r="AF251" s="160"/>
      <c r="AG251" s="93"/>
      <c r="AH251" s="152"/>
      <c r="AI251" s="153"/>
      <c r="AJ251" s="160"/>
      <c r="AK251" s="145"/>
      <c r="AL251" s="152"/>
      <c r="AM251" s="153"/>
      <c r="AN251" s="160"/>
      <c r="AO251" s="93"/>
      <c r="AP251" s="152"/>
      <c r="AQ251" s="153"/>
      <c r="AR251" s="160"/>
      <c r="AS251" s="145"/>
      <c r="AT251" s="152"/>
      <c r="AU251" s="153"/>
      <c r="AV251" s="160"/>
      <c r="AW251" s="93"/>
      <c r="AX251" s="152"/>
      <c r="AY251" s="153"/>
      <c r="AZ251" s="160"/>
      <c r="BA251" s="145"/>
      <c r="BB251" s="152"/>
      <c r="BC251" s="153"/>
      <c r="BD251" s="160"/>
      <c r="BE251" s="93"/>
      <c r="BF251" s="152"/>
      <c r="BG251" s="153"/>
      <c r="BH251" s="160"/>
      <c r="BI251" s="145"/>
      <c r="BJ251" s="152"/>
      <c r="BK251" s="153"/>
      <c r="BL251" s="160"/>
      <c r="BM251" s="93"/>
      <c r="BN251" s="152"/>
      <c r="BO251" s="153"/>
      <c r="BP251" s="160"/>
      <c r="BQ251" s="190"/>
      <c r="BR251" s="145"/>
      <c r="BS251" s="198"/>
    </row>
    <row r="252" spans="1:71" s="150" customFormat="1" ht="25" customHeight="1">
      <c r="A252" s="170"/>
      <c r="E252" s="145"/>
      <c r="F252" s="152"/>
      <c r="G252" s="153"/>
      <c r="H252" s="160"/>
      <c r="I252" s="242"/>
      <c r="J252" s="152"/>
      <c r="K252" s="153"/>
      <c r="L252" s="160"/>
      <c r="M252" s="242"/>
      <c r="N252" s="152"/>
      <c r="O252" s="153"/>
      <c r="P252" s="160"/>
      <c r="Q252" s="93"/>
      <c r="R252" s="152"/>
      <c r="S252" s="153"/>
      <c r="T252" s="160"/>
      <c r="U252" s="94"/>
      <c r="V252" s="155"/>
      <c r="W252" s="153"/>
      <c r="X252" s="160"/>
      <c r="Y252" s="93"/>
      <c r="Z252" s="155"/>
      <c r="AA252" s="153"/>
      <c r="AB252" s="160"/>
      <c r="AC252" s="94"/>
      <c r="AD252" s="152"/>
      <c r="AE252" s="153"/>
      <c r="AF252" s="160"/>
      <c r="AG252" s="93"/>
      <c r="AH252" s="152"/>
      <c r="AI252" s="153"/>
      <c r="AJ252" s="160"/>
      <c r="AK252" s="145"/>
      <c r="AL252" s="152"/>
      <c r="AM252" s="153"/>
      <c r="AN252" s="160"/>
      <c r="AO252" s="93"/>
      <c r="AP252" s="152"/>
      <c r="AQ252" s="153"/>
      <c r="AR252" s="160"/>
      <c r="AS252" s="145"/>
      <c r="AT252" s="152"/>
      <c r="AU252" s="153"/>
      <c r="AV252" s="160"/>
      <c r="AW252" s="93"/>
      <c r="AX252" s="152"/>
      <c r="AY252" s="153"/>
      <c r="AZ252" s="160"/>
      <c r="BA252" s="145"/>
      <c r="BB252" s="152"/>
      <c r="BC252" s="153"/>
      <c r="BD252" s="160"/>
      <c r="BE252" s="93"/>
      <c r="BF252" s="152"/>
      <c r="BG252" s="153"/>
      <c r="BH252" s="160"/>
      <c r="BI252" s="145"/>
      <c r="BJ252" s="152"/>
      <c r="BK252" s="153"/>
      <c r="BL252" s="160"/>
      <c r="BM252" s="93"/>
      <c r="BN252" s="152"/>
      <c r="BO252" s="153"/>
      <c r="BP252" s="160"/>
      <c r="BQ252" s="190"/>
      <c r="BR252" s="145"/>
      <c r="BS252" s="198"/>
    </row>
    <row r="253" spans="1:71" s="150" customFormat="1" ht="25" customHeight="1">
      <c r="A253" s="170"/>
      <c r="E253" s="145"/>
      <c r="F253" s="152"/>
      <c r="G253" s="153"/>
      <c r="H253" s="160"/>
      <c r="I253" s="242"/>
      <c r="J253" s="152"/>
      <c r="K253" s="153"/>
      <c r="L253" s="160"/>
      <c r="M253" s="242"/>
      <c r="N253" s="152"/>
      <c r="O253" s="153"/>
      <c r="P253" s="160"/>
      <c r="Q253" s="93"/>
      <c r="R253" s="152"/>
      <c r="S253" s="153"/>
      <c r="T253" s="160"/>
      <c r="U253" s="94"/>
      <c r="V253" s="155"/>
      <c r="W253" s="153"/>
      <c r="X253" s="160"/>
      <c r="Y253" s="93"/>
      <c r="Z253" s="155"/>
      <c r="AA253" s="153"/>
      <c r="AB253" s="160"/>
      <c r="AC253" s="94"/>
      <c r="AD253" s="152"/>
      <c r="AE253" s="153"/>
      <c r="AF253" s="160"/>
      <c r="AG253" s="93"/>
      <c r="AH253" s="152"/>
      <c r="AI253" s="153"/>
      <c r="AJ253" s="160"/>
      <c r="AK253" s="145"/>
      <c r="AL253" s="152"/>
      <c r="AM253" s="153"/>
      <c r="AN253" s="160"/>
      <c r="AO253" s="93"/>
      <c r="AP253" s="152"/>
      <c r="AQ253" s="153"/>
      <c r="AR253" s="160"/>
      <c r="AS253" s="145"/>
      <c r="AT253" s="152"/>
      <c r="AU253" s="153"/>
      <c r="AV253" s="160"/>
      <c r="AW253" s="93"/>
      <c r="AX253" s="152"/>
      <c r="AY253" s="153"/>
      <c r="AZ253" s="160"/>
      <c r="BA253" s="145"/>
      <c r="BB253" s="152"/>
      <c r="BC253" s="153"/>
      <c r="BD253" s="160"/>
      <c r="BE253" s="93"/>
      <c r="BF253" s="152"/>
      <c r="BG253" s="153"/>
      <c r="BH253" s="160"/>
      <c r="BI253" s="145"/>
      <c r="BJ253" s="152"/>
      <c r="BK253" s="153"/>
      <c r="BL253" s="160"/>
      <c r="BM253" s="93"/>
      <c r="BN253" s="152"/>
      <c r="BO253" s="153"/>
      <c r="BP253" s="160"/>
      <c r="BQ253" s="190"/>
      <c r="BR253" s="145"/>
      <c r="BS253" s="198"/>
    </row>
    <row r="254" spans="1:71" s="150" customFormat="1" ht="25" customHeight="1">
      <c r="A254" s="170"/>
      <c r="E254" s="145"/>
      <c r="F254" s="152"/>
      <c r="G254" s="153"/>
      <c r="H254" s="160"/>
      <c r="I254" s="242"/>
      <c r="J254" s="152"/>
      <c r="K254" s="153"/>
      <c r="L254" s="160"/>
      <c r="M254" s="242"/>
      <c r="N254" s="152"/>
      <c r="O254" s="153"/>
      <c r="P254" s="160"/>
      <c r="Q254" s="93"/>
      <c r="R254" s="152"/>
      <c r="S254" s="153"/>
      <c r="T254" s="160"/>
      <c r="U254" s="94"/>
      <c r="V254" s="155"/>
      <c r="W254" s="153"/>
      <c r="X254" s="160"/>
      <c r="Y254" s="93"/>
      <c r="Z254" s="155"/>
      <c r="AA254" s="153"/>
      <c r="AB254" s="160"/>
      <c r="AC254" s="94"/>
      <c r="AD254" s="152"/>
      <c r="AE254" s="153"/>
      <c r="AF254" s="160"/>
      <c r="AG254" s="93"/>
      <c r="AH254" s="152"/>
      <c r="AI254" s="153"/>
      <c r="AJ254" s="160"/>
      <c r="AK254" s="145"/>
      <c r="AL254" s="152"/>
      <c r="AM254" s="153"/>
      <c r="AN254" s="160"/>
      <c r="AO254" s="93"/>
      <c r="AP254" s="152"/>
      <c r="AQ254" s="153"/>
      <c r="AR254" s="160"/>
      <c r="AS254" s="145"/>
      <c r="AT254" s="152"/>
      <c r="AU254" s="153"/>
      <c r="AV254" s="160"/>
      <c r="AW254" s="93"/>
      <c r="AX254" s="152"/>
      <c r="AY254" s="153"/>
      <c r="AZ254" s="160"/>
      <c r="BA254" s="145"/>
      <c r="BB254" s="152"/>
      <c r="BC254" s="153"/>
      <c r="BD254" s="160"/>
      <c r="BE254" s="93"/>
      <c r="BF254" s="152"/>
      <c r="BG254" s="153"/>
      <c r="BH254" s="160"/>
      <c r="BI254" s="145"/>
      <c r="BJ254" s="152"/>
      <c r="BK254" s="153"/>
      <c r="BL254" s="160"/>
      <c r="BM254" s="93"/>
      <c r="BN254" s="152"/>
      <c r="BO254" s="153"/>
      <c r="BP254" s="160"/>
      <c r="BQ254" s="190"/>
      <c r="BR254" s="145"/>
      <c r="BS254" s="198"/>
    </row>
    <row r="255" spans="1:71" s="150" customFormat="1" ht="25" customHeight="1">
      <c r="A255" s="170"/>
      <c r="E255" s="145"/>
      <c r="F255" s="152"/>
      <c r="G255" s="153"/>
      <c r="H255" s="160"/>
      <c r="I255" s="242"/>
      <c r="J255" s="152"/>
      <c r="K255" s="153"/>
      <c r="L255" s="160"/>
      <c r="M255" s="242"/>
      <c r="N255" s="152"/>
      <c r="O255" s="153"/>
      <c r="P255" s="160"/>
      <c r="Q255" s="93"/>
      <c r="R255" s="152"/>
      <c r="S255" s="153"/>
      <c r="T255" s="160"/>
      <c r="U255" s="94"/>
      <c r="V255" s="155"/>
      <c r="W255" s="153"/>
      <c r="X255" s="160"/>
      <c r="Y255" s="93"/>
      <c r="Z255" s="155"/>
      <c r="AA255" s="153"/>
      <c r="AB255" s="160"/>
      <c r="AC255" s="94"/>
      <c r="AD255" s="152"/>
      <c r="AE255" s="153"/>
      <c r="AF255" s="160"/>
      <c r="AG255" s="93"/>
      <c r="AH255" s="152"/>
      <c r="AI255" s="153"/>
      <c r="AJ255" s="160"/>
      <c r="AK255" s="145"/>
      <c r="AL255" s="152"/>
      <c r="AM255" s="153"/>
      <c r="AN255" s="160"/>
      <c r="AO255" s="93"/>
      <c r="AP255" s="152"/>
      <c r="AQ255" s="153"/>
      <c r="AR255" s="160"/>
      <c r="AS255" s="145"/>
      <c r="AT255" s="152"/>
      <c r="AU255" s="153"/>
      <c r="AV255" s="160"/>
      <c r="AW255" s="93"/>
      <c r="AX255" s="152"/>
      <c r="AY255" s="153"/>
      <c r="AZ255" s="160"/>
      <c r="BA255" s="145"/>
      <c r="BB255" s="152"/>
      <c r="BC255" s="153"/>
      <c r="BD255" s="160"/>
      <c r="BE255" s="93"/>
      <c r="BF255" s="152"/>
      <c r="BG255" s="153"/>
      <c r="BH255" s="160"/>
      <c r="BI255" s="145"/>
      <c r="BJ255" s="152"/>
      <c r="BK255" s="153"/>
      <c r="BL255" s="160"/>
      <c r="BM255" s="93"/>
      <c r="BN255" s="152"/>
      <c r="BO255" s="153"/>
      <c r="BP255" s="160"/>
      <c r="BQ255" s="190"/>
      <c r="BR255" s="145"/>
      <c r="BS255" s="198"/>
    </row>
    <row r="256" spans="1:71" s="150" customFormat="1" ht="25" customHeight="1">
      <c r="A256" s="170"/>
      <c r="E256" s="145"/>
      <c r="F256" s="152"/>
      <c r="G256" s="153"/>
      <c r="H256" s="160"/>
      <c r="I256" s="242"/>
      <c r="J256" s="152"/>
      <c r="K256" s="153"/>
      <c r="L256" s="160"/>
      <c r="M256" s="242"/>
      <c r="N256" s="152"/>
      <c r="O256" s="153"/>
      <c r="P256" s="160"/>
      <c r="Q256" s="93"/>
      <c r="R256" s="152"/>
      <c r="S256" s="153"/>
      <c r="T256" s="160"/>
      <c r="U256" s="94"/>
      <c r="V256" s="155"/>
      <c r="W256" s="153"/>
      <c r="X256" s="160"/>
      <c r="Y256" s="93"/>
      <c r="Z256" s="155"/>
      <c r="AA256" s="153"/>
      <c r="AB256" s="160"/>
      <c r="AC256" s="94"/>
      <c r="AD256" s="152"/>
      <c r="AE256" s="153"/>
      <c r="AF256" s="160"/>
      <c r="AG256" s="93"/>
      <c r="AH256" s="152"/>
      <c r="AI256" s="153"/>
      <c r="AJ256" s="160"/>
      <c r="AK256" s="145"/>
      <c r="AL256" s="152"/>
      <c r="AM256" s="153"/>
      <c r="AN256" s="160"/>
      <c r="AO256" s="93"/>
      <c r="AP256" s="152"/>
      <c r="AQ256" s="153"/>
      <c r="AR256" s="160"/>
      <c r="AS256" s="145"/>
      <c r="AT256" s="152"/>
      <c r="AU256" s="153"/>
      <c r="AV256" s="160"/>
      <c r="AW256" s="93"/>
      <c r="AX256" s="152"/>
      <c r="AY256" s="153"/>
      <c r="AZ256" s="160"/>
      <c r="BA256" s="145"/>
      <c r="BB256" s="152"/>
      <c r="BC256" s="153"/>
      <c r="BD256" s="160"/>
      <c r="BE256" s="93"/>
      <c r="BF256" s="152"/>
      <c r="BG256" s="153"/>
      <c r="BH256" s="160"/>
      <c r="BI256" s="145"/>
      <c r="BJ256" s="152"/>
      <c r="BK256" s="153"/>
      <c r="BL256" s="160"/>
      <c r="BM256" s="93"/>
      <c r="BN256" s="152"/>
      <c r="BO256" s="153"/>
      <c r="BP256" s="160"/>
      <c r="BQ256" s="190"/>
      <c r="BR256" s="145"/>
      <c r="BS256" s="198"/>
    </row>
    <row r="257" spans="1:71" s="150" customFormat="1" ht="25" customHeight="1">
      <c r="A257" s="170"/>
      <c r="E257" s="145"/>
      <c r="F257" s="152"/>
      <c r="G257" s="153"/>
      <c r="H257" s="160"/>
      <c r="I257" s="242"/>
      <c r="J257" s="152"/>
      <c r="K257" s="153"/>
      <c r="L257" s="160"/>
      <c r="M257" s="242"/>
      <c r="N257" s="152"/>
      <c r="O257" s="153"/>
      <c r="P257" s="160"/>
      <c r="Q257" s="93"/>
      <c r="R257" s="152"/>
      <c r="S257" s="153"/>
      <c r="T257" s="160"/>
      <c r="U257" s="94"/>
      <c r="V257" s="155"/>
      <c r="W257" s="153"/>
      <c r="X257" s="160"/>
      <c r="Y257" s="93"/>
      <c r="Z257" s="155"/>
      <c r="AA257" s="153"/>
      <c r="AB257" s="160"/>
      <c r="AC257" s="94"/>
      <c r="AD257" s="152"/>
      <c r="AE257" s="153"/>
      <c r="AF257" s="160"/>
      <c r="AG257" s="93"/>
      <c r="AH257" s="152"/>
      <c r="AI257" s="153"/>
      <c r="AJ257" s="160"/>
      <c r="AK257" s="145"/>
      <c r="AL257" s="152"/>
      <c r="AM257" s="153"/>
      <c r="AN257" s="160"/>
      <c r="AO257" s="93"/>
      <c r="AP257" s="152"/>
      <c r="AQ257" s="153"/>
      <c r="AR257" s="160"/>
      <c r="AS257" s="145"/>
      <c r="AT257" s="152"/>
      <c r="AU257" s="153"/>
      <c r="AV257" s="160"/>
      <c r="AW257" s="93"/>
      <c r="AX257" s="152"/>
      <c r="AY257" s="153"/>
      <c r="AZ257" s="160"/>
      <c r="BA257" s="145"/>
      <c r="BB257" s="152"/>
      <c r="BC257" s="153"/>
      <c r="BD257" s="160"/>
      <c r="BE257" s="93"/>
      <c r="BF257" s="152"/>
      <c r="BG257" s="153"/>
      <c r="BH257" s="160"/>
      <c r="BI257" s="145"/>
      <c r="BJ257" s="152"/>
      <c r="BK257" s="153"/>
      <c r="BL257" s="160"/>
      <c r="BM257" s="93"/>
      <c r="BN257" s="152"/>
      <c r="BO257" s="153"/>
      <c r="BP257" s="160"/>
      <c r="BQ257" s="190"/>
      <c r="BR257" s="145"/>
      <c r="BS257" s="198"/>
    </row>
    <row r="258" spans="1:71" s="150" customFormat="1" ht="25" customHeight="1">
      <c r="A258" s="170"/>
      <c r="E258" s="145"/>
      <c r="F258" s="152"/>
      <c r="G258" s="153"/>
      <c r="H258" s="160"/>
      <c r="I258" s="242"/>
      <c r="J258" s="152"/>
      <c r="K258" s="153"/>
      <c r="L258" s="160"/>
      <c r="M258" s="242"/>
      <c r="N258" s="152"/>
      <c r="O258" s="153"/>
      <c r="P258" s="160"/>
      <c r="Q258" s="93"/>
      <c r="R258" s="152"/>
      <c r="S258" s="153"/>
      <c r="T258" s="160"/>
      <c r="U258" s="94"/>
      <c r="V258" s="155"/>
      <c r="W258" s="153"/>
      <c r="X258" s="160"/>
      <c r="Y258" s="93"/>
      <c r="Z258" s="155"/>
      <c r="AA258" s="153"/>
      <c r="AB258" s="160"/>
      <c r="AC258" s="94"/>
      <c r="AD258" s="152"/>
      <c r="AE258" s="153"/>
      <c r="AF258" s="160"/>
      <c r="AG258" s="93"/>
      <c r="AH258" s="152"/>
      <c r="AI258" s="153"/>
      <c r="AJ258" s="160"/>
      <c r="AK258" s="145"/>
      <c r="AL258" s="152"/>
      <c r="AM258" s="153"/>
      <c r="AN258" s="160"/>
      <c r="AO258" s="93"/>
      <c r="AP258" s="152"/>
      <c r="AQ258" s="153"/>
      <c r="AR258" s="160"/>
      <c r="AS258" s="145"/>
      <c r="AT258" s="152"/>
      <c r="AU258" s="153"/>
      <c r="AV258" s="160"/>
      <c r="AW258" s="93"/>
      <c r="AX258" s="152"/>
      <c r="AY258" s="153"/>
      <c r="AZ258" s="160"/>
      <c r="BA258" s="145"/>
      <c r="BB258" s="152"/>
      <c r="BC258" s="153"/>
      <c r="BD258" s="160"/>
      <c r="BE258" s="93"/>
      <c r="BF258" s="152"/>
      <c r="BG258" s="153"/>
      <c r="BH258" s="160"/>
      <c r="BI258" s="145"/>
      <c r="BJ258" s="152"/>
      <c r="BK258" s="153"/>
      <c r="BL258" s="160"/>
      <c r="BM258" s="93"/>
      <c r="BN258" s="152"/>
      <c r="BO258" s="153"/>
      <c r="BP258" s="160"/>
      <c r="BQ258" s="190"/>
      <c r="BR258" s="145"/>
      <c r="BS258" s="198"/>
    </row>
    <row r="259" spans="1:71" s="150" customFormat="1" ht="25" customHeight="1">
      <c r="A259" s="170"/>
      <c r="E259" s="145"/>
      <c r="F259" s="152"/>
      <c r="G259" s="153"/>
      <c r="H259" s="160"/>
      <c r="I259" s="242"/>
      <c r="J259" s="152"/>
      <c r="K259" s="153"/>
      <c r="L259" s="160"/>
      <c r="M259" s="242"/>
      <c r="N259" s="152"/>
      <c r="O259" s="153"/>
      <c r="P259" s="160"/>
      <c r="Q259" s="93"/>
      <c r="R259" s="152"/>
      <c r="S259" s="153"/>
      <c r="T259" s="160"/>
      <c r="U259" s="94"/>
      <c r="V259" s="155"/>
      <c r="W259" s="153"/>
      <c r="X259" s="160"/>
      <c r="Y259" s="93"/>
      <c r="Z259" s="155"/>
      <c r="AA259" s="153"/>
      <c r="AB259" s="160"/>
      <c r="AC259" s="94"/>
      <c r="AD259" s="152"/>
      <c r="AE259" s="153"/>
      <c r="AF259" s="160"/>
      <c r="AG259" s="93"/>
      <c r="AH259" s="152"/>
      <c r="AI259" s="153"/>
      <c r="AJ259" s="160"/>
      <c r="AK259" s="145"/>
      <c r="AL259" s="152"/>
      <c r="AM259" s="153"/>
      <c r="AN259" s="160"/>
      <c r="AO259" s="93"/>
      <c r="AP259" s="152"/>
      <c r="AQ259" s="153"/>
      <c r="AR259" s="160"/>
      <c r="AS259" s="145"/>
      <c r="AT259" s="152"/>
      <c r="AU259" s="153"/>
      <c r="AV259" s="160"/>
      <c r="AW259" s="93"/>
      <c r="AX259" s="152"/>
      <c r="AY259" s="153"/>
      <c r="AZ259" s="160"/>
      <c r="BA259" s="145"/>
      <c r="BB259" s="152"/>
      <c r="BC259" s="153"/>
      <c r="BD259" s="160"/>
      <c r="BE259" s="93"/>
      <c r="BF259" s="152"/>
      <c r="BG259" s="153"/>
      <c r="BH259" s="160"/>
      <c r="BI259" s="145"/>
      <c r="BJ259" s="152"/>
      <c r="BK259" s="153"/>
      <c r="BL259" s="160"/>
      <c r="BM259" s="93"/>
      <c r="BN259" s="152"/>
      <c r="BO259" s="153"/>
      <c r="BP259" s="160"/>
      <c r="BQ259" s="190"/>
      <c r="BR259" s="145"/>
      <c r="BS259" s="198"/>
    </row>
    <row r="260" spans="1:71" s="150" customFormat="1" ht="25" customHeight="1">
      <c r="A260" s="170"/>
      <c r="E260" s="145"/>
      <c r="F260" s="152"/>
      <c r="G260" s="153"/>
      <c r="H260" s="160"/>
      <c r="I260" s="242"/>
      <c r="J260" s="152"/>
      <c r="K260" s="153"/>
      <c r="L260" s="160"/>
      <c r="M260" s="242"/>
      <c r="N260" s="152"/>
      <c r="O260" s="153"/>
      <c r="P260" s="160"/>
      <c r="Q260" s="93"/>
      <c r="R260" s="152"/>
      <c r="S260" s="153"/>
      <c r="T260" s="160"/>
      <c r="U260" s="94"/>
      <c r="V260" s="155"/>
      <c r="W260" s="153"/>
      <c r="X260" s="160"/>
      <c r="Y260" s="93"/>
      <c r="Z260" s="155"/>
      <c r="AA260" s="153"/>
      <c r="AB260" s="160"/>
      <c r="AC260" s="94"/>
      <c r="AD260" s="152"/>
      <c r="AE260" s="153"/>
      <c r="AF260" s="160"/>
      <c r="AG260" s="93"/>
      <c r="AH260" s="152"/>
      <c r="AI260" s="153"/>
      <c r="AJ260" s="160"/>
      <c r="AK260" s="145"/>
      <c r="AL260" s="152"/>
      <c r="AM260" s="153"/>
      <c r="AN260" s="160"/>
      <c r="AO260" s="93"/>
      <c r="AP260" s="152"/>
      <c r="AQ260" s="153"/>
      <c r="AR260" s="160"/>
      <c r="AS260" s="145"/>
      <c r="AT260" s="152"/>
      <c r="AU260" s="153"/>
      <c r="AV260" s="160"/>
      <c r="AW260" s="93"/>
      <c r="AX260" s="152"/>
      <c r="AY260" s="153"/>
      <c r="AZ260" s="160"/>
      <c r="BA260" s="145"/>
      <c r="BB260" s="152"/>
      <c r="BC260" s="153"/>
      <c r="BD260" s="160"/>
      <c r="BE260" s="93"/>
      <c r="BF260" s="152"/>
      <c r="BG260" s="153"/>
      <c r="BH260" s="160"/>
      <c r="BI260" s="145"/>
      <c r="BJ260" s="152"/>
      <c r="BK260" s="153"/>
      <c r="BL260" s="160"/>
      <c r="BM260" s="93"/>
      <c r="BN260" s="152"/>
      <c r="BO260" s="153"/>
      <c r="BP260" s="160"/>
      <c r="BQ260" s="190"/>
      <c r="BR260" s="145"/>
      <c r="BS260" s="198"/>
    </row>
    <row r="261" spans="1:71" s="150" customFormat="1" ht="25" customHeight="1">
      <c r="A261" s="170"/>
      <c r="E261" s="145"/>
      <c r="F261" s="152"/>
      <c r="G261" s="153"/>
      <c r="H261" s="160"/>
      <c r="I261" s="242"/>
      <c r="J261" s="152"/>
      <c r="K261" s="153"/>
      <c r="L261" s="160"/>
      <c r="M261" s="242"/>
      <c r="N261" s="152"/>
      <c r="O261" s="153"/>
      <c r="P261" s="160"/>
      <c r="Q261" s="93"/>
      <c r="R261" s="152"/>
      <c r="S261" s="153"/>
      <c r="T261" s="160"/>
      <c r="U261" s="94"/>
      <c r="V261" s="155"/>
      <c r="W261" s="153"/>
      <c r="X261" s="160"/>
      <c r="Y261" s="93"/>
      <c r="Z261" s="155"/>
      <c r="AA261" s="153"/>
      <c r="AB261" s="160"/>
      <c r="AC261" s="94"/>
      <c r="AD261" s="152"/>
      <c r="AE261" s="153"/>
      <c r="AF261" s="160"/>
      <c r="AG261" s="93"/>
      <c r="AH261" s="152"/>
      <c r="AI261" s="153"/>
      <c r="AJ261" s="160"/>
      <c r="AK261" s="145"/>
      <c r="AL261" s="152"/>
      <c r="AM261" s="153"/>
      <c r="AN261" s="160"/>
      <c r="AO261" s="93"/>
      <c r="AP261" s="152"/>
      <c r="AQ261" s="153"/>
      <c r="AR261" s="160"/>
      <c r="AS261" s="145"/>
      <c r="AT261" s="152"/>
      <c r="AU261" s="153"/>
      <c r="AV261" s="160"/>
      <c r="AW261" s="93"/>
      <c r="AX261" s="152"/>
      <c r="AY261" s="153"/>
      <c r="AZ261" s="160"/>
      <c r="BA261" s="145"/>
      <c r="BB261" s="152"/>
      <c r="BC261" s="153"/>
      <c r="BD261" s="160"/>
      <c r="BE261" s="93"/>
      <c r="BF261" s="152"/>
      <c r="BG261" s="153"/>
      <c r="BH261" s="160"/>
      <c r="BI261" s="145"/>
      <c r="BJ261" s="152"/>
      <c r="BK261" s="153"/>
      <c r="BL261" s="160"/>
      <c r="BM261" s="93"/>
      <c r="BN261" s="152"/>
      <c r="BO261" s="153"/>
      <c r="BP261" s="160"/>
      <c r="BQ261" s="190"/>
      <c r="BR261" s="145"/>
      <c r="BS261" s="198"/>
    </row>
    <row r="262" spans="1:71" s="150" customFormat="1" ht="25" customHeight="1">
      <c r="A262" s="170"/>
      <c r="E262" s="145"/>
      <c r="F262" s="152"/>
      <c r="G262" s="153"/>
      <c r="H262" s="160"/>
      <c r="I262" s="242"/>
      <c r="J262" s="152"/>
      <c r="K262" s="153"/>
      <c r="L262" s="160"/>
      <c r="M262" s="242"/>
      <c r="N262" s="152"/>
      <c r="O262" s="153"/>
      <c r="P262" s="160"/>
      <c r="Q262" s="93"/>
      <c r="R262" s="152"/>
      <c r="S262" s="153"/>
      <c r="T262" s="160"/>
      <c r="U262" s="94"/>
      <c r="V262" s="155"/>
      <c r="W262" s="153"/>
      <c r="X262" s="160"/>
      <c r="Y262" s="93"/>
      <c r="Z262" s="155"/>
      <c r="AA262" s="153"/>
      <c r="AB262" s="160"/>
      <c r="AC262" s="94"/>
      <c r="AD262" s="152"/>
      <c r="AE262" s="153"/>
      <c r="AF262" s="160"/>
      <c r="AG262" s="93"/>
      <c r="AH262" s="152"/>
      <c r="AI262" s="153"/>
      <c r="AJ262" s="160"/>
      <c r="AK262" s="145"/>
      <c r="AL262" s="152"/>
      <c r="AM262" s="153"/>
      <c r="AN262" s="160"/>
      <c r="AO262" s="93"/>
      <c r="AP262" s="152"/>
      <c r="AQ262" s="153"/>
      <c r="AR262" s="160"/>
      <c r="AS262" s="145"/>
      <c r="AT262" s="152"/>
      <c r="AU262" s="153"/>
      <c r="AV262" s="160"/>
      <c r="AW262" s="93"/>
      <c r="AX262" s="152"/>
      <c r="AY262" s="153"/>
      <c r="AZ262" s="160"/>
      <c r="BA262" s="145"/>
      <c r="BB262" s="152"/>
      <c r="BC262" s="153"/>
      <c r="BD262" s="160"/>
      <c r="BE262" s="93"/>
      <c r="BF262" s="152"/>
      <c r="BG262" s="153"/>
      <c r="BH262" s="160"/>
      <c r="BI262" s="145"/>
      <c r="BJ262" s="152"/>
      <c r="BK262" s="153"/>
      <c r="BL262" s="160"/>
      <c r="BM262" s="93"/>
      <c r="BN262" s="152"/>
      <c r="BO262" s="153"/>
      <c r="BP262" s="160"/>
      <c r="BQ262" s="190"/>
      <c r="BR262" s="145"/>
      <c r="BS262" s="198"/>
    </row>
    <row r="263" spans="1:71" s="150" customFormat="1" ht="25" customHeight="1">
      <c r="A263" s="170"/>
      <c r="E263" s="145"/>
      <c r="F263" s="152"/>
      <c r="G263" s="153"/>
      <c r="H263" s="160"/>
      <c r="I263" s="242"/>
      <c r="J263" s="152"/>
      <c r="K263" s="153"/>
      <c r="L263" s="160"/>
      <c r="M263" s="242"/>
      <c r="N263" s="152"/>
      <c r="O263" s="153"/>
      <c r="P263" s="160"/>
      <c r="Q263" s="93"/>
      <c r="R263" s="152"/>
      <c r="S263" s="153"/>
      <c r="T263" s="160"/>
      <c r="U263" s="94"/>
      <c r="V263" s="155"/>
      <c r="W263" s="153"/>
      <c r="X263" s="160"/>
      <c r="Y263" s="93"/>
      <c r="Z263" s="155"/>
      <c r="AA263" s="153"/>
      <c r="AB263" s="160"/>
      <c r="AC263" s="94"/>
      <c r="AD263" s="152"/>
      <c r="AE263" s="153"/>
      <c r="AF263" s="160"/>
      <c r="AG263" s="93"/>
      <c r="AH263" s="152"/>
      <c r="AI263" s="153"/>
      <c r="AJ263" s="160"/>
      <c r="AK263" s="145"/>
      <c r="AL263" s="152"/>
      <c r="AM263" s="153"/>
      <c r="AN263" s="160"/>
      <c r="AO263" s="93"/>
      <c r="AP263" s="152"/>
      <c r="AQ263" s="153"/>
      <c r="AR263" s="160"/>
      <c r="AS263" s="145"/>
      <c r="AT263" s="152"/>
      <c r="AU263" s="153"/>
      <c r="AV263" s="160"/>
      <c r="AW263" s="93"/>
      <c r="AX263" s="152"/>
      <c r="AY263" s="153"/>
      <c r="AZ263" s="160"/>
      <c r="BA263" s="145"/>
      <c r="BB263" s="152"/>
      <c r="BC263" s="153"/>
      <c r="BD263" s="160"/>
      <c r="BE263" s="93"/>
      <c r="BF263" s="152"/>
      <c r="BG263" s="153"/>
      <c r="BH263" s="160"/>
      <c r="BI263" s="145"/>
      <c r="BJ263" s="152"/>
      <c r="BK263" s="153"/>
      <c r="BL263" s="160"/>
      <c r="BM263" s="93"/>
      <c r="BN263" s="152"/>
      <c r="BO263" s="153"/>
      <c r="BP263" s="160"/>
      <c r="BQ263" s="190"/>
      <c r="BR263" s="145"/>
      <c r="BS263" s="198"/>
    </row>
    <row r="264" spans="1:71" s="150" customFormat="1" ht="25" customHeight="1">
      <c r="A264" s="170"/>
      <c r="E264" s="145"/>
      <c r="F264" s="152"/>
      <c r="G264" s="153"/>
      <c r="H264" s="160"/>
      <c r="I264" s="242"/>
      <c r="J264" s="152"/>
      <c r="K264" s="153"/>
      <c r="L264" s="160"/>
      <c r="M264" s="242"/>
      <c r="N264" s="152"/>
      <c r="O264" s="153"/>
      <c r="P264" s="160"/>
      <c r="Q264" s="93"/>
      <c r="R264" s="152"/>
      <c r="S264" s="153"/>
      <c r="T264" s="160"/>
      <c r="U264" s="94"/>
      <c r="V264" s="155"/>
      <c r="W264" s="153"/>
      <c r="X264" s="160"/>
      <c r="Y264" s="93"/>
      <c r="Z264" s="155"/>
      <c r="AA264" s="153"/>
      <c r="AB264" s="160"/>
      <c r="AC264" s="94"/>
      <c r="AD264" s="152"/>
      <c r="AE264" s="153"/>
      <c r="AF264" s="160"/>
      <c r="AG264" s="93"/>
      <c r="AH264" s="152"/>
      <c r="AI264" s="153"/>
      <c r="AJ264" s="160"/>
      <c r="AK264" s="145"/>
      <c r="AL264" s="152"/>
      <c r="AM264" s="153"/>
      <c r="AN264" s="160"/>
      <c r="AO264" s="93"/>
      <c r="AP264" s="152"/>
      <c r="AQ264" s="153"/>
      <c r="AR264" s="160"/>
      <c r="AS264" s="145"/>
      <c r="AT264" s="152"/>
      <c r="AU264" s="153"/>
      <c r="AV264" s="160"/>
      <c r="AW264" s="93"/>
      <c r="AX264" s="152"/>
      <c r="AY264" s="153"/>
      <c r="AZ264" s="160"/>
      <c r="BA264" s="145"/>
      <c r="BB264" s="152"/>
      <c r="BC264" s="153"/>
      <c r="BD264" s="160"/>
      <c r="BE264" s="93"/>
      <c r="BF264" s="152"/>
      <c r="BG264" s="153"/>
      <c r="BH264" s="160"/>
      <c r="BI264" s="145"/>
      <c r="BJ264" s="152"/>
      <c r="BK264" s="153"/>
      <c r="BL264" s="160"/>
      <c r="BM264" s="93"/>
      <c r="BN264" s="152"/>
      <c r="BO264" s="153"/>
      <c r="BP264" s="160"/>
      <c r="BQ264" s="190"/>
      <c r="BR264" s="145"/>
      <c r="BS264" s="198"/>
    </row>
    <row r="265" spans="1:71" s="150" customFormat="1" ht="25" customHeight="1">
      <c r="A265" s="170"/>
      <c r="E265" s="145"/>
      <c r="F265" s="152"/>
      <c r="G265" s="153"/>
      <c r="H265" s="160"/>
      <c r="I265" s="242"/>
      <c r="J265" s="152"/>
      <c r="K265" s="153"/>
      <c r="L265" s="160"/>
      <c r="M265" s="242"/>
      <c r="N265" s="152"/>
      <c r="O265" s="153"/>
      <c r="P265" s="160"/>
      <c r="Q265" s="93"/>
      <c r="R265" s="152"/>
      <c r="S265" s="153"/>
      <c r="T265" s="160"/>
      <c r="U265" s="94"/>
      <c r="V265" s="155"/>
      <c r="W265" s="153"/>
      <c r="X265" s="160"/>
      <c r="Y265" s="93"/>
      <c r="Z265" s="155"/>
      <c r="AA265" s="153"/>
      <c r="AB265" s="160"/>
      <c r="AC265" s="94"/>
      <c r="AD265" s="152"/>
      <c r="AE265" s="153"/>
      <c r="AF265" s="160"/>
      <c r="AG265" s="93"/>
      <c r="AH265" s="152"/>
      <c r="AI265" s="153"/>
      <c r="AJ265" s="160"/>
      <c r="AK265" s="145"/>
      <c r="AL265" s="152"/>
      <c r="AM265" s="153"/>
      <c r="AN265" s="160"/>
      <c r="AO265" s="93"/>
      <c r="AP265" s="152"/>
      <c r="AQ265" s="153"/>
      <c r="AR265" s="160"/>
      <c r="AS265" s="145"/>
      <c r="AT265" s="152"/>
      <c r="AU265" s="153"/>
      <c r="AV265" s="160"/>
      <c r="AW265" s="93"/>
      <c r="AX265" s="152"/>
      <c r="AY265" s="153"/>
      <c r="AZ265" s="160"/>
      <c r="BA265" s="145"/>
      <c r="BB265" s="152"/>
      <c r="BC265" s="153"/>
      <c r="BD265" s="160"/>
      <c r="BE265" s="93"/>
      <c r="BF265" s="152"/>
      <c r="BG265" s="153"/>
      <c r="BH265" s="160"/>
      <c r="BI265" s="145"/>
      <c r="BJ265" s="152"/>
      <c r="BK265" s="153"/>
      <c r="BL265" s="160"/>
      <c r="BM265" s="93"/>
      <c r="BN265" s="152"/>
      <c r="BO265" s="153"/>
      <c r="BP265" s="160"/>
      <c r="BQ265" s="190"/>
      <c r="BR265" s="145"/>
      <c r="BS265" s="198"/>
    </row>
    <row r="266" spans="1:71" s="150" customFormat="1" ht="25" customHeight="1">
      <c r="A266" s="170"/>
      <c r="E266" s="145"/>
      <c r="F266" s="152"/>
      <c r="G266" s="153"/>
      <c r="H266" s="160"/>
      <c r="I266" s="242"/>
      <c r="J266" s="152"/>
      <c r="K266" s="153"/>
      <c r="L266" s="160"/>
      <c r="M266" s="242"/>
      <c r="N266" s="152"/>
      <c r="O266" s="153"/>
      <c r="P266" s="160"/>
      <c r="Q266" s="93"/>
      <c r="R266" s="152"/>
      <c r="S266" s="153"/>
      <c r="T266" s="160"/>
      <c r="U266" s="94"/>
      <c r="V266" s="155"/>
      <c r="W266" s="153"/>
      <c r="X266" s="160"/>
      <c r="Y266" s="93"/>
      <c r="Z266" s="155"/>
      <c r="AA266" s="153"/>
      <c r="AB266" s="160"/>
      <c r="AC266" s="94"/>
      <c r="AD266" s="152"/>
      <c r="AE266" s="153"/>
      <c r="AF266" s="160"/>
      <c r="AG266" s="93"/>
      <c r="AH266" s="152"/>
      <c r="AI266" s="153"/>
      <c r="AJ266" s="160"/>
      <c r="AK266" s="145"/>
      <c r="AL266" s="152"/>
      <c r="AM266" s="153"/>
      <c r="AN266" s="160"/>
      <c r="AO266" s="93"/>
      <c r="AP266" s="152"/>
      <c r="AQ266" s="153"/>
      <c r="AR266" s="160"/>
      <c r="AS266" s="145"/>
      <c r="AT266" s="152"/>
      <c r="AU266" s="153"/>
      <c r="AV266" s="160"/>
      <c r="AW266" s="93"/>
      <c r="AX266" s="152"/>
      <c r="AY266" s="153"/>
      <c r="AZ266" s="160"/>
      <c r="BA266" s="145"/>
      <c r="BB266" s="152"/>
      <c r="BC266" s="153"/>
      <c r="BD266" s="160"/>
      <c r="BE266" s="93"/>
      <c r="BF266" s="152"/>
      <c r="BG266" s="153"/>
      <c r="BH266" s="160"/>
      <c r="BI266" s="145"/>
      <c r="BJ266" s="152"/>
      <c r="BK266" s="153"/>
      <c r="BL266" s="160"/>
      <c r="BM266" s="93"/>
      <c r="BN266" s="152"/>
      <c r="BO266" s="153"/>
      <c r="BP266" s="160"/>
      <c r="BQ266" s="190"/>
      <c r="BR266" s="145"/>
      <c r="BS266" s="198"/>
    </row>
    <row r="267" spans="1:71" s="150" customFormat="1" ht="25" customHeight="1">
      <c r="A267" s="170"/>
      <c r="E267" s="145"/>
      <c r="F267" s="152"/>
      <c r="G267" s="153"/>
      <c r="H267" s="160"/>
      <c r="I267" s="242"/>
      <c r="J267" s="152"/>
      <c r="K267" s="153"/>
      <c r="L267" s="160"/>
      <c r="M267" s="242"/>
      <c r="N267" s="152"/>
      <c r="O267" s="153"/>
      <c r="P267" s="160"/>
      <c r="Q267" s="93"/>
      <c r="R267" s="152"/>
      <c r="S267" s="153"/>
      <c r="T267" s="160"/>
      <c r="U267" s="94"/>
      <c r="V267" s="155"/>
      <c r="W267" s="153"/>
      <c r="X267" s="160"/>
      <c r="Y267" s="93"/>
      <c r="Z267" s="155"/>
      <c r="AA267" s="153"/>
      <c r="AB267" s="160"/>
      <c r="AC267" s="94"/>
      <c r="AD267" s="152"/>
      <c r="AE267" s="153"/>
      <c r="AF267" s="160"/>
      <c r="AG267" s="93"/>
      <c r="AH267" s="152"/>
      <c r="AI267" s="153"/>
      <c r="AJ267" s="160"/>
      <c r="AK267" s="145"/>
      <c r="AL267" s="152"/>
      <c r="AM267" s="153"/>
      <c r="AN267" s="160"/>
      <c r="AO267" s="93"/>
      <c r="AP267" s="152"/>
      <c r="AQ267" s="153"/>
      <c r="AR267" s="160"/>
      <c r="AS267" s="145"/>
      <c r="AT267" s="152"/>
      <c r="AU267" s="153"/>
      <c r="AV267" s="160"/>
      <c r="AW267" s="93"/>
      <c r="AX267" s="152"/>
      <c r="AY267" s="153"/>
      <c r="AZ267" s="160"/>
      <c r="BA267" s="145"/>
      <c r="BB267" s="152"/>
      <c r="BC267" s="153"/>
      <c r="BD267" s="160"/>
      <c r="BE267" s="93"/>
      <c r="BF267" s="152"/>
      <c r="BG267" s="153"/>
      <c r="BH267" s="160"/>
      <c r="BI267" s="145"/>
      <c r="BJ267" s="152"/>
      <c r="BK267" s="153"/>
      <c r="BL267" s="160"/>
      <c r="BM267" s="93"/>
      <c r="BN267" s="152"/>
      <c r="BO267" s="153"/>
      <c r="BP267" s="160"/>
      <c r="BQ267" s="190"/>
      <c r="BR267" s="145"/>
      <c r="BS267" s="198"/>
    </row>
    <row r="268" spans="1:71" s="150" customFormat="1" ht="25" customHeight="1">
      <c r="A268" s="170"/>
      <c r="E268" s="145"/>
      <c r="F268" s="152"/>
      <c r="G268" s="153"/>
      <c r="H268" s="160"/>
      <c r="I268" s="242"/>
      <c r="J268" s="152"/>
      <c r="K268" s="153"/>
      <c r="L268" s="160"/>
      <c r="M268" s="242"/>
      <c r="N268" s="152"/>
      <c r="O268" s="153"/>
      <c r="P268" s="160"/>
      <c r="Q268" s="93"/>
      <c r="R268" s="152"/>
      <c r="S268" s="153"/>
      <c r="T268" s="160"/>
      <c r="U268" s="94"/>
      <c r="V268" s="155"/>
      <c r="W268" s="153"/>
      <c r="X268" s="160"/>
      <c r="Y268" s="93"/>
      <c r="Z268" s="155"/>
      <c r="AA268" s="153"/>
      <c r="AB268" s="160"/>
      <c r="AC268" s="94"/>
      <c r="AD268" s="152"/>
      <c r="AE268" s="153"/>
      <c r="AF268" s="160"/>
      <c r="AG268" s="93"/>
      <c r="AH268" s="152"/>
      <c r="AI268" s="153"/>
      <c r="AJ268" s="160"/>
      <c r="AK268" s="145"/>
      <c r="AL268" s="152"/>
      <c r="AM268" s="153"/>
      <c r="AN268" s="160"/>
      <c r="AO268" s="93"/>
      <c r="AP268" s="152"/>
      <c r="AQ268" s="153"/>
      <c r="AR268" s="160"/>
      <c r="AS268" s="145"/>
      <c r="AT268" s="152"/>
      <c r="AU268" s="153"/>
      <c r="AV268" s="160"/>
      <c r="AW268" s="93"/>
      <c r="AX268" s="152"/>
      <c r="AY268" s="153"/>
      <c r="AZ268" s="160"/>
      <c r="BA268" s="145"/>
      <c r="BB268" s="152"/>
      <c r="BC268" s="153"/>
      <c r="BD268" s="160"/>
      <c r="BE268" s="93"/>
      <c r="BF268" s="152"/>
      <c r="BG268" s="153"/>
      <c r="BH268" s="160"/>
      <c r="BI268" s="145"/>
      <c r="BJ268" s="152"/>
      <c r="BK268" s="153"/>
      <c r="BL268" s="160"/>
      <c r="BM268" s="93"/>
      <c r="BN268" s="152"/>
      <c r="BO268" s="153"/>
      <c r="BP268" s="160"/>
      <c r="BQ268" s="190"/>
      <c r="BR268" s="145"/>
      <c r="BS268" s="198"/>
    </row>
    <row r="269" spans="1:71" s="150" customFormat="1" ht="25" customHeight="1">
      <c r="A269" s="170"/>
      <c r="E269" s="145"/>
      <c r="F269" s="152"/>
      <c r="G269" s="153"/>
      <c r="H269" s="160"/>
      <c r="I269" s="242"/>
      <c r="J269" s="152"/>
      <c r="K269" s="153"/>
      <c r="L269" s="160"/>
      <c r="M269" s="242"/>
      <c r="N269" s="152"/>
      <c r="O269" s="153"/>
      <c r="P269" s="160"/>
      <c r="Q269" s="93"/>
      <c r="R269" s="152"/>
      <c r="S269" s="153"/>
      <c r="T269" s="160"/>
      <c r="U269" s="94"/>
      <c r="V269" s="155"/>
      <c r="W269" s="153"/>
      <c r="X269" s="160"/>
      <c r="Y269" s="93"/>
      <c r="Z269" s="155"/>
      <c r="AA269" s="153"/>
      <c r="AB269" s="160"/>
      <c r="AC269" s="94"/>
      <c r="AD269" s="152"/>
      <c r="AE269" s="153"/>
      <c r="AF269" s="160"/>
      <c r="AG269" s="93"/>
      <c r="AH269" s="152"/>
      <c r="AI269" s="153"/>
      <c r="AJ269" s="160"/>
      <c r="AK269" s="145"/>
      <c r="AL269" s="152"/>
      <c r="AM269" s="153"/>
      <c r="AN269" s="160"/>
      <c r="AO269" s="93"/>
      <c r="AP269" s="152"/>
      <c r="AQ269" s="153"/>
      <c r="AR269" s="160"/>
      <c r="AS269" s="145"/>
      <c r="AT269" s="152"/>
      <c r="AU269" s="153"/>
      <c r="AV269" s="160"/>
      <c r="AW269" s="93"/>
      <c r="AX269" s="152"/>
      <c r="AY269" s="153"/>
      <c r="AZ269" s="160"/>
      <c r="BA269" s="145"/>
      <c r="BB269" s="152"/>
      <c r="BC269" s="153"/>
      <c r="BD269" s="160"/>
      <c r="BE269" s="93"/>
      <c r="BF269" s="152"/>
      <c r="BG269" s="153"/>
      <c r="BH269" s="160"/>
      <c r="BI269" s="145"/>
      <c r="BJ269" s="152"/>
      <c r="BK269" s="153"/>
      <c r="BL269" s="160"/>
      <c r="BM269" s="93"/>
      <c r="BN269" s="152"/>
      <c r="BO269" s="153"/>
      <c r="BP269" s="160"/>
      <c r="BQ269" s="190"/>
      <c r="BR269" s="145"/>
      <c r="BS269" s="198"/>
    </row>
    <row r="270" spans="1:71" s="150" customFormat="1" ht="25" customHeight="1">
      <c r="A270" s="170"/>
      <c r="E270" s="145"/>
      <c r="F270" s="152"/>
      <c r="G270" s="153"/>
      <c r="H270" s="160"/>
      <c r="I270" s="242"/>
      <c r="J270" s="152"/>
      <c r="K270" s="153"/>
      <c r="L270" s="160"/>
      <c r="M270" s="242"/>
      <c r="N270" s="152"/>
      <c r="O270" s="153"/>
      <c r="P270" s="160"/>
      <c r="Q270" s="93"/>
      <c r="R270" s="152"/>
      <c r="S270" s="153"/>
      <c r="T270" s="160"/>
      <c r="U270" s="94"/>
      <c r="V270" s="155"/>
      <c r="W270" s="153"/>
      <c r="X270" s="160"/>
      <c r="Y270" s="93"/>
      <c r="Z270" s="155"/>
      <c r="AA270" s="153"/>
      <c r="AB270" s="160"/>
      <c r="AC270" s="94"/>
      <c r="AD270" s="152"/>
      <c r="AE270" s="153"/>
      <c r="AF270" s="160"/>
      <c r="AG270" s="93"/>
      <c r="AH270" s="152"/>
      <c r="AI270" s="153"/>
      <c r="AJ270" s="160"/>
      <c r="AK270" s="145"/>
      <c r="AL270" s="152"/>
      <c r="AM270" s="153"/>
      <c r="AN270" s="160"/>
      <c r="AO270" s="93"/>
      <c r="AP270" s="152"/>
      <c r="AQ270" s="153"/>
      <c r="AR270" s="160"/>
      <c r="AS270" s="145"/>
      <c r="AT270" s="152"/>
      <c r="AU270" s="153"/>
      <c r="AV270" s="160"/>
      <c r="AW270" s="93"/>
      <c r="AX270" s="152"/>
      <c r="AY270" s="153"/>
      <c r="AZ270" s="160"/>
      <c r="BA270" s="145"/>
      <c r="BB270" s="152"/>
      <c r="BC270" s="153"/>
      <c r="BD270" s="160"/>
      <c r="BE270" s="93"/>
      <c r="BF270" s="152"/>
      <c r="BG270" s="153"/>
      <c r="BH270" s="160"/>
      <c r="BI270" s="145"/>
      <c r="BJ270" s="152"/>
      <c r="BK270" s="153"/>
      <c r="BL270" s="160"/>
      <c r="BM270" s="93"/>
      <c r="BN270" s="152"/>
      <c r="BO270" s="153"/>
      <c r="BP270" s="160"/>
      <c r="BQ270" s="190"/>
      <c r="BR270" s="145"/>
      <c r="BS270" s="198"/>
    </row>
    <row r="271" spans="1:71" s="150" customFormat="1" ht="25" customHeight="1">
      <c r="A271" s="170"/>
      <c r="E271" s="145"/>
      <c r="F271" s="152"/>
      <c r="G271" s="153"/>
      <c r="H271" s="160"/>
      <c r="I271" s="242"/>
      <c r="J271" s="152"/>
      <c r="K271" s="153"/>
      <c r="L271" s="160"/>
      <c r="M271" s="242"/>
      <c r="N271" s="152"/>
      <c r="O271" s="153"/>
      <c r="P271" s="160"/>
      <c r="Q271" s="93"/>
      <c r="R271" s="152"/>
      <c r="S271" s="153"/>
      <c r="T271" s="160"/>
      <c r="U271" s="94"/>
      <c r="V271" s="155"/>
      <c r="W271" s="153"/>
      <c r="X271" s="160"/>
      <c r="Y271" s="93"/>
      <c r="Z271" s="155"/>
      <c r="AA271" s="153"/>
      <c r="AB271" s="160"/>
      <c r="AC271" s="94"/>
      <c r="AD271" s="152"/>
      <c r="AE271" s="153"/>
      <c r="AF271" s="160"/>
      <c r="AG271" s="93"/>
      <c r="AH271" s="152"/>
      <c r="AI271" s="153"/>
      <c r="AJ271" s="160"/>
      <c r="AK271" s="145"/>
      <c r="AL271" s="152"/>
      <c r="AM271" s="153"/>
      <c r="AN271" s="160"/>
      <c r="AO271" s="93"/>
      <c r="AP271" s="152"/>
      <c r="AQ271" s="153"/>
      <c r="AR271" s="160"/>
      <c r="AS271" s="145"/>
      <c r="AT271" s="152"/>
      <c r="AU271" s="153"/>
      <c r="AV271" s="160"/>
      <c r="AW271" s="93"/>
      <c r="AX271" s="152"/>
      <c r="AY271" s="153"/>
      <c r="AZ271" s="160"/>
      <c r="BA271" s="145"/>
      <c r="BB271" s="152"/>
      <c r="BC271" s="153"/>
      <c r="BD271" s="160"/>
      <c r="BE271" s="93"/>
      <c r="BF271" s="152"/>
      <c r="BG271" s="153"/>
      <c r="BH271" s="160"/>
      <c r="BI271" s="145"/>
      <c r="BJ271" s="152"/>
      <c r="BK271" s="153"/>
      <c r="BL271" s="160"/>
      <c r="BM271" s="93"/>
      <c r="BN271" s="152"/>
      <c r="BO271" s="153"/>
      <c r="BP271" s="160"/>
      <c r="BQ271" s="190"/>
      <c r="BR271" s="145"/>
      <c r="BS271" s="198"/>
    </row>
    <row r="272" spans="1:71" s="150" customFormat="1" ht="25" customHeight="1">
      <c r="A272" s="170"/>
      <c r="E272" s="145"/>
      <c r="F272" s="152"/>
      <c r="G272" s="153"/>
      <c r="H272" s="160"/>
      <c r="I272" s="242"/>
      <c r="J272" s="152"/>
      <c r="K272" s="153"/>
      <c r="L272" s="160"/>
      <c r="M272" s="242"/>
      <c r="N272" s="152"/>
      <c r="O272" s="153"/>
      <c r="P272" s="160"/>
      <c r="Q272" s="93"/>
      <c r="R272" s="152"/>
      <c r="S272" s="153"/>
      <c r="T272" s="160"/>
      <c r="U272" s="94"/>
      <c r="V272" s="155"/>
      <c r="W272" s="153"/>
      <c r="X272" s="160"/>
      <c r="Y272" s="93"/>
      <c r="Z272" s="155"/>
      <c r="AA272" s="153"/>
      <c r="AB272" s="160"/>
      <c r="AC272" s="94"/>
      <c r="AD272" s="152"/>
      <c r="AE272" s="153"/>
      <c r="AF272" s="160"/>
      <c r="AG272" s="93"/>
      <c r="AH272" s="152"/>
      <c r="AI272" s="153"/>
      <c r="AJ272" s="160"/>
      <c r="AK272" s="145"/>
      <c r="AL272" s="152"/>
      <c r="AM272" s="153"/>
      <c r="AN272" s="160"/>
      <c r="AO272" s="93"/>
      <c r="AP272" s="152"/>
      <c r="AQ272" s="153"/>
      <c r="AR272" s="160"/>
      <c r="AS272" s="145"/>
      <c r="AT272" s="152"/>
      <c r="AU272" s="153"/>
      <c r="AV272" s="160"/>
      <c r="AW272" s="93"/>
      <c r="AX272" s="152"/>
      <c r="AY272" s="153"/>
      <c r="AZ272" s="160"/>
      <c r="BA272" s="145"/>
      <c r="BB272" s="152"/>
      <c r="BC272" s="153"/>
      <c r="BD272" s="160"/>
      <c r="BE272" s="93"/>
      <c r="BF272" s="152"/>
      <c r="BG272" s="153"/>
      <c r="BH272" s="160"/>
      <c r="BI272" s="145"/>
      <c r="BJ272" s="152"/>
      <c r="BK272" s="153"/>
      <c r="BL272" s="160"/>
      <c r="BM272" s="93"/>
      <c r="BN272" s="152"/>
      <c r="BO272" s="153"/>
      <c r="BP272" s="160"/>
      <c r="BQ272" s="190"/>
      <c r="BR272" s="145"/>
      <c r="BS272" s="198"/>
    </row>
    <row r="273" spans="1:71" s="150" customFormat="1" ht="25" customHeight="1">
      <c r="A273" s="170"/>
      <c r="E273" s="145"/>
      <c r="F273" s="152"/>
      <c r="G273" s="153"/>
      <c r="H273" s="160"/>
      <c r="I273" s="242"/>
      <c r="J273" s="152"/>
      <c r="K273" s="153"/>
      <c r="L273" s="160"/>
      <c r="M273" s="242"/>
      <c r="N273" s="152"/>
      <c r="O273" s="153"/>
      <c r="P273" s="160"/>
      <c r="Q273" s="93"/>
      <c r="R273" s="152"/>
      <c r="S273" s="153"/>
      <c r="T273" s="160"/>
      <c r="U273" s="94"/>
      <c r="V273" s="155"/>
      <c r="W273" s="153"/>
      <c r="X273" s="160"/>
      <c r="Y273" s="93"/>
      <c r="Z273" s="155"/>
      <c r="AA273" s="153"/>
      <c r="AB273" s="160"/>
      <c r="AC273" s="94"/>
      <c r="AD273" s="152"/>
      <c r="AE273" s="153"/>
      <c r="AF273" s="160"/>
      <c r="AG273" s="93"/>
      <c r="AH273" s="152"/>
      <c r="AI273" s="153"/>
      <c r="AJ273" s="160"/>
      <c r="AK273" s="145"/>
      <c r="AL273" s="152"/>
      <c r="AM273" s="153"/>
      <c r="AN273" s="160"/>
      <c r="AO273" s="93"/>
      <c r="AP273" s="152"/>
      <c r="AQ273" s="153"/>
      <c r="AR273" s="160"/>
      <c r="AS273" s="145"/>
      <c r="AT273" s="152"/>
      <c r="AU273" s="153"/>
      <c r="AV273" s="160"/>
      <c r="AW273" s="93"/>
      <c r="AX273" s="152"/>
      <c r="AY273" s="153"/>
      <c r="AZ273" s="160"/>
      <c r="BA273" s="145"/>
      <c r="BB273" s="152"/>
      <c r="BC273" s="153"/>
      <c r="BD273" s="160"/>
      <c r="BE273" s="93"/>
      <c r="BF273" s="152"/>
      <c r="BG273" s="153"/>
      <c r="BH273" s="160"/>
      <c r="BI273" s="145"/>
      <c r="BJ273" s="152"/>
      <c r="BK273" s="153"/>
      <c r="BL273" s="160"/>
      <c r="BM273" s="93"/>
      <c r="BN273" s="152"/>
      <c r="BO273" s="153"/>
      <c r="BP273" s="160"/>
      <c r="BQ273" s="190"/>
      <c r="BR273" s="145"/>
      <c r="BS273" s="198"/>
    </row>
    <row r="274" spans="1:71" s="150" customFormat="1" ht="25" customHeight="1">
      <c r="A274" s="170"/>
      <c r="E274" s="145"/>
      <c r="F274" s="152"/>
      <c r="G274" s="153"/>
      <c r="H274" s="160"/>
      <c r="I274" s="242"/>
      <c r="J274" s="152"/>
      <c r="K274" s="153"/>
      <c r="L274" s="160"/>
      <c r="M274" s="242"/>
      <c r="N274" s="152"/>
      <c r="O274" s="153"/>
      <c r="P274" s="160"/>
      <c r="Q274" s="93"/>
      <c r="R274" s="152"/>
      <c r="S274" s="153"/>
      <c r="T274" s="160"/>
      <c r="U274" s="94"/>
      <c r="V274" s="155"/>
      <c r="W274" s="153"/>
      <c r="X274" s="160"/>
      <c r="Y274" s="93"/>
      <c r="Z274" s="155"/>
      <c r="AA274" s="153"/>
      <c r="AB274" s="160"/>
      <c r="AC274" s="94"/>
      <c r="AD274" s="152"/>
      <c r="AE274" s="153"/>
      <c r="AF274" s="160"/>
      <c r="AG274" s="93"/>
      <c r="AH274" s="152"/>
      <c r="AI274" s="153"/>
      <c r="AJ274" s="160"/>
      <c r="AK274" s="145"/>
      <c r="AL274" s="152"/>
      <c r="AM274" s="153"/>
      <c r="AN274" s="160"/>
      <c r="AO274" s="93"/>
      <c r="AP274" s="152"/>
      <c r="AQ274" s="153"/>
      <c r="AR274" s="160"/>
      <c r="AS274" s="145"/>
      <c r="AT274" s="152"/>
      <c r="AU274" s="153"/>
      <c r="AV274" s="160"/>
      <c r="AW274" s="93"/>
      <c r="AX274" s="152"/>
      <c r="AY274" s="153"/>
      <c r="AZ274" s="160"/>
      <c r="BA274" s="145"/>
      <c r="BB274" s="152"/>
      <c r="BC274" s="153"/>
      <c r="BD274" s="160"/>
      <c r="BE274" s="93"/>
      <c r="BF274" s="152"/>
      <c r="BG274" s="153"/>
      <c r="BH274" s="160"/>
      <c r="BI274" s="145"/>
      <c r="BJ274" s="152"/>
      <c r="BK274" s="153"/>
      <c r="BL274" s="160"/>
      <c r="BM274" s="93"/>
      <c r="BN274" s="152"/>
      <c r="BO274" s="153"/>
      <c r="BP274" s="160"/>
      <c r="BQ274" s="190"/>
      <c r="BR274" s="145"/>
      <c r="BS274" s="198"/>
    </row>
    <row r="275" spans="1:71" s="150" customFormat="1" ht="25" customHeight="1">
      <c r="A275" s="170"/>
      <c r="E275" s="145"/>
      <c r="F275" s="152"/>
      <c r="G275" s="153"/>
      <c r="H275" s="160"/>
      <c r="I275" s="242"/>
      <c r="J275" s="152"/>
      <c r="K275" s="153"/>
      <c r="L275" s="160"/>
      <c r="M275" s="242"/>
      <c r="N275" s="152"/>
      <c r="O275" s="153"/>
      <c r="P275" s="160"/>
      <c r="Q275" s="93"/>
      <c r="R275" s="152"/>
      <c r="S275" s="153"/>
      <c r="T275" s="160"/>
      <c r="U275" s="94"/>
      <c r="V275" s="155"/>
      <c r="W275" s="153"/>
      <c r="X275" s="160"/>
      <c r="Y275" s="93"/>
      <c r="Z275" s="155"/>
      <c r="AA275" s="153"/>
      <c r="AB275" s="160"/>
      <c r="AC275" s="94"/>
      <c r="AD275" s="152"/>
      <c r="AE275" s="153"/>
      <c r="AF275" s="160"/>
      <c r="AG275" s="93"/>
      <c r="AH275" s="152"/>
      <c r="AI275" s="153"/>
      <c r="AJ275" s="160"/>
      <c r="AK275" s="145"/>
      <c r="AL275" s="152"/>
      <c r="AM275" s="153"/>
      <c r="AN275" s="160"/>
      <c r="AO275" s="93"/>
      <c r="AP275" s="152"/>
      <c r="AQ275" s="153"/>
      <c r="AR275" s="160"/>
      <c r="AS275" s="145"/>
      <c r="AT275" s="152"/>
      <c r="AU275" s="153"/>
      <c r="AV275" s="160"/>
      <c r="AW275" s="93"/>
      <c r="AX275" s="152"/>
      <c r="AY275" s="153"/>
      <c r="AZ275" s="160"/>
      <c r="BA275" s="145"/>
      <c r="BB275" s="152"/>
      <c r="BC275" s="153"/>
      <c r="BD275" s="160"/>
      <c r="BE275" s="93"/>
      <c r="BF275" s="152"/>
      <c r="BG275" s="153"/>
      <c r="BH275" s="160"/>
      <c r="BI275" s="145"/>
      <c r="BJ275" s="152"/>
      <c r="BK275" s="153"/>
      <c r="BL275" s="160"/>
      <c r="BM275" s="93"/>
      <c r="BN275" s="152"/>
      <c r="BO275" s="153"/>
      <c r="BP275" s="160"/>
      <c r="BQ275" s="190"/>
      <c r="BR275" s="145"/>
      <c r="BS275" s="198"/>
    </row>
    <row r="276" spans="1:71" s="150" customFormat="1" ht="25" customHeight="1">
      <c r="A276" s="170"/>
      <c r="E276" s="145"/>
      <c r="F276" s="152"/>
      <c r="G276" s="153"/>
      <c r="H276" s="160"/>
      <c r="I276" s="242"/>
      <c r="J276" s="152"/>
      <c r="K276" s="153"/>
      <c r="L276" s="160"/>
      <c r="M276" s="242"/>
      <c r="N276" s="152"/>
      <c r="O276" s="153"/>
      <c r="P276" s="160"/>
      <c r="Q276" s="93"/>
      <c r="R276" s="152"/>
      <c r="S276" s="153"/>
      <c r="T276" s="160"/>
      <c r="U276" s="94"/>
      <c r="V276" s="155"/>
      <c r="W276" s="153"/>
      <c r="X276" s="160"/>
      <c r="Y276" s="93"/>
      <c r="Z276" s="155"/>
      <c r="AA276" s="153"/>
      <c r="AB276" s="160"/>
      <c r="AC276" s="94"/>
      <c r="AD276" s="152"/>
      <c r="AE276" s="153"/>
      <c r="AF276" s="160"/>
      <c r="AG276" s="93"/>
      <c r="AH276" s="152"/>
      <c r="AI276" s="153"/>
      <c r="AJ276" s="160"/>
      <c r="AK276" s="145"/>
      <c r="AL276" s="152"/>
      <c r="AM276" s="153"/>
      <c r="AN276" s="160"/>
      <c r="AO276" s="93"/>
      <c r="AP276" s="152"/>
      <c r="AQ276" s="153"/>
      <c r="AR276" s="160"/>
      <c r="AS276" s="145"/>
      <c r="AT276" s="152"/>
      <c r="AU276" s="153"/>
      <c r="AV276" s="160"/>
      <c r="AW276" s="93"/>
      <c r="AX276" s="152"/>
      <c r="AY276" s="153"/>
      <c r="AZ276" s="160"/>
      <c r="BA276" s="145"/>
      <c r="BB276" s="152"/>
      <c r="BC276" s="153"/>
      <c r="BD276" s="160"/>
      <c r="BE276" s="93"/>
      <c r="BF276" s="152"/>
      <c r="BG276" s="153"/>
      <c r="BH276" s="160"/>
      <c r="BI276" s="145"/>
      <c r="BJ276" s="152"/>
      <c r="BK276" s="153"/>
      <c r="BL276" s="160"/>
      <c r="BM276" s="93"/>
      <c r="BN276" s="152"/>
      <c r="BO276" s="153"/>
      <c r="BP276" s="160"/>
      <c r="BQ276" s="190"/>
      <c r="BR276" s="145"/>
      <c r="BS276" s="198"/>
    </row>
    <row r="277" spans="1:71" s="150" customFormat="1" ht="25" customHeight="1">
      <c r="A277" s="170"/>
      <c r="E277" s="145"/>
      <c r="F277" s="152"/>
      <c r="G277" s="153"/>
      <c r="H277" s="160"/>
      <c r="I277" s="242"/>
      <c r="J277" s="152"/>
      <c r="K277" s="153"/>
      <c r="L277" s="160"/>
      <c r="M277" s="242"/>
      <c r="N277" s="152"/>
      <c r="O277" s="153"/>
      <c r="P277" s="160"/>
      <c r="Q277" s="93"/>
      <c r="R277" s="152"/>
      <c r="S277" s="153"/>
      <c r="T277" s="160"/>
      <c r="U277" s="94"/>
      <c r="V277" s="155"/>
      <c r="W277" s="153"/>
      <c r="X277" s="160"/>
      <c r="Y277" s="93"/>
      <c r="Z277" s="155"/>
      <c r="AA277" s="153"/>
      <c r="AB277" s="160"/>
      <c r="AC277" s="94"/>
      <c r="AD277" s="152"/>
      <c r="AE277" s="153"/>
      <c r="AF277" s="160"/>
      <c r="AG277" s="93"/>
      <c r="AH277" s="152"/>
      <c r="AI277" s="153"/>
      <c r="AJ277" s="160"/>
      <c r="AK277" s="145"/>
      <c r="AL277" s="152"/>
      <c r="AM277" s="153"/>
      <c r="AN277" s="160"/>
      <c r="AO277" s="93"/>
      <c r="AP277" s="152"/>
      <c r="AQ277" s="153"/>
      <c r="AR277" s="160"/>
      <c r="AS277" s="145"/>
      <c r="AT277" s="152"/>
      <c r="AU277" s="153"/>
      <c r="AV277" s="160"/>
      <c r="AW277" s="93"/>
      <c r="AX277" s="152"/>
      <c r="AY277" s="153"/>
      <c r="AZ277" s="160"/>
      <c r="BA277" s="145"/>
      <c r="BB277" s="152"/>
      <c r="BC277" s="153"/>
      <c r="BD277" s="160"/>
      <c r="BE277" s="93"/>
      <c r="BF277" s="152"/>
      <c r="BG277" s="153"/>
      <c r="BH277" s="160"/>
      <c r="BI277" s="145"/>
      <c r="BJ277" s="152"/>
      <c r="BK277" s="153"/>
      <c r="BL277" s="160"/>
      <c r="BM277" s="93"/>
      <c r="BN277" s="152"/>
      <c r="BO277" s="153"/>
      <c r="BP277" s="160"/>
      <c r="BQ277" s="190"/>
      <c r="BR277" s="145"/>
      <c r="BS277" s="198"/>
    </row>
    <row r="278" spans="1:71" s="150" customFormat="1" ht="25" customHeight="1">
      <c r="A278" s="170"/>
      <c r="E278" s="145"/>
      <c r="F278" s="152"/>
      <c r="G278" s="153"/>
      <c r="H278" s="160"/>
      <c r="I278" s="242"/>
      <c r="J278" s="152"/>
      <c r="K278" s="153"/>
      <c r="L278" s="160"/>
      <c r="M278" s="242"/>
      <c r="N278" s="152"/>
      <c r="O278" s="153"/>
      <c r="P278" s="160"/>
      <c r="Q278" s="93"/>
      <c r="R278" s="152"/>
      <c r="S278" s="153"/>
      <c r="T278" s="160"/>
      <c r="U278" s="94"/>
      <c r="V278" s="155"/>
      <c r="W278" s="153"/>
      <c r="X278" s="160"/>
      <c r="Y278" s="93"/>
      <c r="Z278" s="155"/>
      <c r="AA278" s="153"/>
      <c r="AB278" s="160"/>
      <c r="AC278" s="94"/>
      <c r="AD278" s="152"/>
      <c r="AE278" s="153"/>
      <c r="AF278" s="160"/>
      <c r="AG278" s="93"/>
      <c r="AH278" s="152"/>
      <c r="AI278" s="153"/>
      <c r="AJ278" s="160"/>
      <c r="AK278" s="145"/>
      <c r="AL278" s="152"/>
      <c r="AM278" s="153"/>
      <c r="AN278" s="160"/>
      <c r="AO278" s="93"/>
      <c r="AP278" s="152"/>
      <c r="AQ278" s="153"/>
      <c r="AR278" s="160"/>
      <c r="AS278" s="145"/>
      <c r="AT278" s="152"/>
      <c r="AU278" s="153"/>
      <c r="AV278" s="160"/>
      <c r="AW278" s="93"/>
      <c r="AX278" s="152"/>
      <c r="AY278" s="153"/>
      <c r="AZ278" s="160"/>
      <c r="BA278" s="145"/>
      <c r="BB278" s="152"/>
      <c r="BC278" s="153"/>
      <c r="BD278" s="160"/>
      <c r="BE278" s="93"/>
      <c r="BF278" s="152"/>
      <c r="BG278" s="153"/>
      <c r="BH278" s="160"/>
      <c r="BI278" s="145"/>
      <c r="BJ278" s="152"/>
      <c r="BK278" s="153"/>
      <c r="BL278" s="160"/>
      <c r="BM278" s="93"/>
      <c r="BN278" s="152"/>
      <c r="BO278" s="153"/>
      <c r="BP278" s="160"/>
      <c r="BQ278" s="190"/>
      <c r="BR278" s="145"/>
      <c r="BS278" s="198"/>
    </row>
    <row r="279" spans="1:71" s="150" customFormat="1" ht="25" customHeight="1">
      <c r="A279" s="170"/>
      <c r="E279" s="145"/>
      <c r="F279" s="152"/>
      <c r="G279" s="153"/>
      <c r="H279" s="160"/>
      <c r="I279" s="242"/>
      <c r="J279" s="152"/>
      <c r="K279" s="153"/>
      <c r="L279" s="160"/>
      <c r="M279" s="242"/>
      <c r="N279" s="152"/>
      <c r="O279" s="153"/>
      <c r="P279" s="160"/>
      <c r="Q279" s="93"/>
      <c r="R279" s="152"/>
      <c r="S279" s="153"/>
      <c r="T279" s="160"/>
      <c r="U279" s="94"/>
      <c r="V279" s="155"/>
      <c r="W279" s="153"/>
      <c r="X279" s="160"/>
      <c r="Y279" s="93"/>
      <c r="Z279" s="155"/>
      <c r="AA279" s="153"/>
      <c r="AB279" s="160"/>
      <c r="AC279" s="94"/>
      <c r="AD279" s="152"/>
      <c r="AE279" s="153"/>
      <c r="AF279" s="160"/>
      <c r="AG279" s="93"/>
      <c r="AH279" s="152"/>
      <c r="AI279" s="153"/>
      <c r="AJ279" s="160"/>
      <c r="AK279" s="145"/>
      <c r="AL279" s="152"/>
      <c r="AM279" s="153"/>
      <c r="AN279" s="160"/>
      <c r="AO279" s="93"/>
      <c r="AP279" s="152"/>
      <c r="AQ279" s="153"/>
      <c r="AR279" s="160"/>
      <c r="AS279" s="145"/>
      <c r="AT279" s="152"/>
      <c r="AU279" s="153"/>
      <c r="AV279" s="160"/>
      <c r="AW279" s="93"/>
      <c r="AX279" s="152"/>
      <c r="AY279" s="153"/>
      <c r="AZ279" s="160"/>
      <c r="BA279" s="145"/>
      <c r="BB279" s="152"/>
      <c r="BC279" s="153"/>
      <c r="BD279" s="160"/>
      <c r="BE279" s="93"/>
      <c r="BF279" s="152"/>
      <c r="BG279" s="153"/>
      <c r="BH279" s="160"/>
      <c r="BI279" s="145"/>
      <c r="BJ279" s="152"/>
      <c r="BK279" s="153"/>
      <c r="BL279" s="160"/>
      <c r="BM279" s="93"/>
      <c r="BN279" s="152"/>
      <c r="BO279" s="153"/>
      <c r="BP279" s="160"/>
      <c r="BQ279" s="190"/>
      <c r="BR279" s="145"/>
      <c r="BS279" s="198"/>
    </row>
    <row r="280" spans="1:71" s="150" customFormat="1" ht="25" customHeight="1">
      <c r="A280" s="170"/>
      <c r="E280" s="145"/>
      <c r="F280" s="152"/>
      <c r="G280" s="153"/>
      <c r="H280" s="160"/>
      <c r="I280" s="242"/>
      <c r="J280" s="152"/>
      <c r="K280" s="153"/>
      <c r="L280" s="160"/>
      <c r="M280" s="242"/>
      <c r="N280" s="152"/>
      <c r="O280" s="153"/>
      <c r="P280" s="160"/>
      <c r="Q280" s="93"/>
      <c r="R280" s="152"/>
      <c r="S280" s="153"/>
      <c r="T280" s="160"/>
      <c r="U280" s="94"/>
      <c r="V280" s="155"/>
      <c r="W280" s="153"/>
      <c r="X280" s="160"/>
      <c r="Y280" s="93"/>
      <c r="Z280" s="155"/>
      <c r="AA280" s="153"/>
      <c r="AB280" s="160"/>
      <c r="AC280" s="94"/>
      <c r="AD280" s="152"/>
      <c r="AE280" s="153"/>
      <c r="AF280" s="160"/>
      <c r="AG280" s="93"/>
      <c r="AH280" s="152"/>
      <c r="AI280" s="153"/>
      <c r="AJ280" s="160"/>
      <c r="AK280" s="145"/>
      <c r="AL280" s="152"/>
      <c r="AM280" s="153"/>
      <c r="AN280" s="160"/>
      <c r="AO280" s="93"/>
      <c r="AP280" s="152"/>
      <c r="AQ280" s="153"/>
      <c r="AR280" s="160"/>
      <c r="AS280" s="145"/>
      <c r="AT280" s="152"/>
      <c r="AU280" s="153"/>
      <c r="AV280" s="160"/>
      <c r="AW280" s="93"/>
      <c r="AX280" s="152"/>
      <c r="AY280" s="153"/>
      <c r="AZ280" s="160"/>
      <c r="BA280" s="145"/>
      <c r="BB280" s="152"/>
      <c r="BC280" s="153"/>
      <c r="BD280" s="160"/>
      <c r="BE280" s="93"/>
      <c r="BF280" s="152"/>
      <c r="BG280" s="153"/>
      <c r="BH280" s="160"/>
      <c r="BI280" s="145"/>
      <c r="BJ280" s="152"/>
      <c r="BK280" s="153"/>
      <c r="BL280" s="160"/>
      <c r="BM280" s="93"/>
      <c r="BN280" s="152"/>
      <c r="BO280" s="153"/>
      <c r="BP280" s="160"/>
      <c r="BQ280" s="190"/>
      <c r="BR280" s="145"/>
      <c r="BS280" s="198"/>
    </row>
    <row r="281" spans="1:71" s="150" customFormat="1" ht="25" customHeight="1">
      <c r="A281" s="170"/>
      <c r="E281" s="145"/>
      <c r="F281" s="152"/>
      <c r="G281" s="153"/>
      <c r="H281" s="160"/>
      <c r="I281" s="242"/>
      <c r="J281" s="152"/>
      <c r="K281" s="153"/>
      <c r="L281" s="160"/>
      <c r="M281" s="242"/>
      <c r="N281" s="152"/>
      <c r="O281" s="153"/>
      <c r="P281" s="160"/>
      <c r="Q281" s="93"/>
      <c r="R281" s="152"/>
      <c r="S281" s="153"/>
      <c r="T281" s="160"/>
      <c r="U281" s="94"/>
      <c r="V281" s="155"/>
      <c r="W281" s="153"/>
      <c r="X281" s="160"/>
      <c r="Y281" s="93"/>
      <c r="Z281" s="155"/>
      <c r="AA281" s="153"/>
      <c r="AB281" s="160"/>
      <c r="AC281" s="94"/>
      <c r="AD281" s="152"/>
      <c r="AE281" s="153"/>
      <c r="AF281" s="160"/>
      <c r="AG281" s="93"/>
      <c r="AH281" s="152"/>
      <c r="AI281" s="153"/>
      <c r="AJ281" s="160"/>
      <c r="AK281" s="145"/>
      <c r="AL281" s="152"/>
      <c r="AM281" s="153"/>
      <c r="AN281" s="160"/>
      <c r="AO281" s="93"/>
      <c r="AP281" s="152"/>
      <c r="AQ281" s="153"/>
      <c r="AR281" s="160"/>
      <c r="AS281" s="145"/>
      <c r="AT281" s="152"/>
      <c r="AU281" s="153"/>
      <c r="AV281" s="160"/>
      <c r="AW281" s="93"/>
      <c r="AX281" s="152"/>
      <c r="AY281" s="153"/>
      <c r="AZ281" s="160"/>
      <c r="BA281" s="145"/>
      <c r="BB281" s="152"/>
      <c r="BC281" s="153"/>
      <c r="BD281" s="160"/>
      <c r="BE281" s="93"/>
      <c r="BF281" s="152"/>
      <c r="BG281" s="153"/>
      <c r="BH281" s="160"/>
      <c r="BI281" s="145"/>
      <c r="BJ281" s="152"/>
      <c r="BK281" s="153"/>
      <c r="BL281" s="160"/>
      <c r="BM281" s="93"/>
      <c r="BN281" s="152"/>
      <c r="BO281" s="153"/>
      <c r="BP281" s="160"/>
      <c r="BQ281" s="190"/>
      <c r="BR281" s="145"/>
      <c r="BS281" s="198"/>
    </row>
    <row r="282" spans="1:71" s="150" customFormat="1" ht="25" customHeight="1">
      <c r="A282" s="170"/>
      <c r="E282" s="145"/>
      <c r="F282" s="152"/>
      <c r="G282" s="153"/>
      <c r="H282" s="160"/>
      <c r="I282" s="242"/>
      <c r="J282" s="152"/>
      <c r="K282" s="153"/>
      <c r="L282" s="160"/>
      <c r="M282" s="242"/>
      <c r="N282" s="152"/>
      <c r="O282" s="153"/>
      <c r="P282" s="160"/>
      <c r="Q282" s="93"/>
      <c r="R282" s="152"/>
      <c r="S282" s="153"/>
      <c r="T282" s="160"/>
      <c r="U282" s="94"/>
      <c r="V282" s="155"/>
      <c r="W282" s="153"/>
      <c r="X282" s="160"/>
      <c r="Y282" s="93"/>
      <c r="Z282" s="155"/>
      <c r="AA282" s="153"/>
      <c r="AB282" s="160"/>
      <c r="AC282" s="94"/>
      <c r="AD282" s="152"/>
      <c r="AE282" s="153"/>
      <c r="AF282" s="160"/>
      <c r="AG282" s="93"/>
      <c r="AH282" s="152"/>
      <c r="AI282" s="153"/>
      <c r="AJ282" s="160"/>
      <c r="AK282" s="145"/>
      <c r="AL282" s="152"/>
      <c r="AM282" s="153"/>
      <c r="AN282" s="160"/>
      <c r="AO282" s="93"/>
      <c r="AP282" s="152"/>
      <c r="AQ282" s="153"/>
      <c r="AR282" s="160"/>
      <c r="AS282" s="145"/>
      <c r="AT282" s="152"/>
      <c r="AU282" s="153"/>
      <c r="AV282" s="160"/>
      <c r="AW282" s="93"/>
      <c r="AX282" s="152"/>
      <c r="AY282" s="153"/>
      <c r="AZ282" s="160"/>
      <c r="BA282" s="145"/>
      <c r="BB282" s="152"/>
      <c r="BC282" s="153"/>
      <c r="BD282" s="160"/>
      <c r="BE282" s="93"/>
      <c r="BF282" s="152"/>
      <c r="BG282" s="153"/>
      <c r="BH282" s="160"/>
      <c r="BI282" s="145"/>
      <c r="BJ282" s="152"/>
      <c r="BK282" s="153"/>
      <c r="BL282" s="160"/>
      <c r="BM282" s="93"/>
      <c r="BN282" s="152"/>
      <c r="BO282" s="153"/>
      <c r="BP282" s="160"/>
      <c r="BQ282" s="190"/>
      <c r="BR282" s="145"/>
      <c r="BS282" s="198"/>
    </row>
    <row r="283" spans="1:71" s="150" customFormat="1" ht="25" customHeight="1">
      <c r="A283" s="170"/>
      <c r="E283" s="145"/>
      <c r="F283" s="152"/>
      <c r="G283" s="153"/>
      <c r="H283" s="160"/>
      <c r="I283" s="242"/>
      <c r="J283" s="152"/>
      <c r="K283" s="153"/>
      <c r="L283" s="160"/>
      <c r="M283" s="242"/>
      <c r="N283" s="152"/>
      <c r="O283" s="153"/>
      <c r="P283" s="160"/>
      <c r="Q283" s="93"/>
      <c r="R283" s="152"/>
      <c r="S283" s="153"/>
      <c r="T283" s="160"/>
      <c r="U283" s="94"/>
      <c r="V283" s="155"/>
      <c r="W283" s="153"/>
      <c r="X283" s="160"/>
      <c r="Y283" s="93"/>
      <c r="Z283" s="155"/>
      <c r="AA283" s="153"/>
      <c r="AB283" s="160"/>
      <c r="AC283" s="94"/>
      <c r="AD283" s="152"/>
      <c r="AE283" s="153"/>
      <c r="AF283" s="160"/>
      <c r="AG283" s="93"/>
      <c r="AH283" s="152"/>
      <c r="AI283" s="153"/>
      <c r="AJ283" s="160"/>
      <c r="AK283" s="145"/>
      <c r="AL283" s="152"/>
      <c r="AM283" s="153"/>
      <c r="AN283" s="160"/>
      <c r="AO283" s="93"/>
      <c r="AP283" s="152"/>
      <c r="AQ283" s="153"/>
      <c r="AR283" s="160"/>
      <c r="AS283" s="145"/>
      <c r="AT283" s="152"/>
      <c r="AU283" s="153"/>
      <c r="AV283" s="160"/>
      <c r="AW283" s="93"/>
      <c r="AX283" s="152"/>
      <c r="AY283" s="153"/>
      <c r="AZ283" s="160"/>
      <c r="BA283" s="145"/>
      <c r="BB283" s="152"/>
      <c r="BC283" s="153"/>
      <c r="BD283" s="160"/>
      <c r="BE283" s="93"/>
      <c r="BF283" s="152"/>
      <c r="BG283" s="153"/>
      <c r="BH283" s="160"/>
      <c r="BI283" s="145"/>
      <c r="BJ283" s="152"/>
      <c r="BK283" s="153"/>
      <c r="BL283" s="160"/>
      <c r="BM283" s="93"/>
      <c r="BN283" s="152"/>
      <c r="BO283" s="153"/>
      <c r="BP283" s="160"/>
      <c r="BQ283" s="190"/>
      <c r="BR283" s="145"/>
      <c r="BS283" s="198"/>
    </row>
    <row r="284" spans="1:71" s="150" customFormat="1" ht="25" customHeight="1">
      <c r="A284" s="170"/>
      <c r="E284" s="145"/>
      <c r="F284" s="152"/>
      <c r="G284" s="153"/>
      <c r="H284" s="160"/>
      <c r="I284" s="242"/>
      <c r="J284" s="152"/>
      <c r="K284" s="153"/>
      <c r="L284" s="160"/>
      <c r="M284" s="242"/>
      <c r="N284" s="152"/>
      <c r="O284" s="153"/>
      <c r="P284" s="160"/>
      <c r="Q284" s="93"/>
      <c r="R284" s="152"/>
      <c r="S284" s="153"/>
      <c r="T284" s="160"/>
      <c r="U284" s="94"/>
      <c r="V284" s="155"/>
      <c r="W284" s="153"/>
      <c r="X284" s="160"/>
      <c r="Y284" s="93"/>
      <c r="Z284" s="155"/>
      <c r="AA284" s="153"/>
      <c r="AB284" s="160"/>
      <c r="AC284" s="94"/>
      <c r="AD284" s="152"/>
      <c r="AE284" s="153"/>
      <c r="AF284" s="160"/>
      <c r="AG284" s="93"/>
      <c r="AH284" s="152"/>
      <c r="AI284" s="153"/>
      <c r="AJ284" s="160"/>
      <c r="AK284" s="145"/>
      <c r="AL284" s="152"/>
      <c r="AM284" s="153"/>
      <c r="AN284" s="160"/>
      <c r="AO284" s="93"/>
      <c r="AP284" s="152"/>
      <c r="AQ284" s="153"/>
      <c r="AR284" s="160"/>
      <c r="AS284" s="145"/>
      <c r="AT284" s="152"/>
      <c r="AU284" s="153"/>
      <c r="AV284" s="160"/>
      <c r="AW284" s="93"/>
      <c r="AX284" s="152"/>
      <c r="AY284" s="153"/>
      <c r="AZ284" s="160"/>
      <c r="BA284" s="145"/>
      <c r="BB284" s="152"/>
      <c r="BC284" s="153"/>
      <c r="BD284" s="160"/>
      <c r="BE284" s="93"/>
      <c r="BF284" s="152"/>
      <c r="BG284" s="153"/>
      <c r="BH284" s="160"/>
      <c r="BI284" s="145"/>
      <c r="BJ284" s="152"/>
      <c r="BK284" s="153"/>
      <c r="BL284" s="160"/>
      <c r="BM284" s="93"/>
      <c r="BN284" s="152"/>
      <c r="BO284" s="153"/>
      <c r="BP284" s="160"/>
      <c r="BQ284" s="190"/>
      <c r="BR284" s="145"/>
      <c r="BS284" s="198"/>
    </row>
    <row r="285" spans="1:71" s="150" customFormat="1" ht="25" customHeight="1">
      <c r="A285" s="170"/>
      <c r="E285" s="145"/>
      <c r="F285" s="152"/>
      <c r="G285" s="153"/>
      <c r="H285" s="160"/>
      <c r="I285" s="242"/>
      <c r="J285" s="152"/>
      <c r="K285" s="153"/>
      <c r="L285" s="160"/>
      <c r="M285" s="242"/>
      <c r="N285" s="152"/>
      <c r="O285" s="153"/>
      <c r="P285" s="160"/>
      <c r="Q285" s="93"/>
      <c r="R285" s="152"/>
      <c r="S285" s="153"/>
      <c r="T285" s="160"/>
      <c r="U285" s="94"/>
      <c r="V285" s="155"/>
      <c r="W285" s="153"/>
      <c r="X285" s="160"/>
      <c r="Y285" s="93"/>
      <c r="Z285" s="155"/>
      <c r="AA285" s="153"/>
      <c r="AB285" s="160"/>
      <c r="AC285" s="94"/>
      <c r="AD285" s="152"/>
      <c r="AE285" s="153"/>
      <c r="AF285" s="160"/>
      <c r="AG285" s="93"/>
      <c r="AH285" s="152"/>
      <c r="AI285" s="153"/>
      <c r="AJ285" s="160"/>
      <c r="AK285" s="145"/>
      <c r="AL285" s="152"/>
      <c r="AM285" s="153"/>
      <c r="AN285" s="160"/>
      <c r="AO285" s="93"/>
      <c r="AP285" s="152"/>
      <c r="AQ285" s="153"/>
      <c r="AR285" s="160"/>
      <c r="AS285" s="145"/>
      <c r="AT285" s="152"/>
      <c r="AU285" s="153"/>
      <c r="AV285" s="160"/>
      <c r="AW285" s="93"/>
      <c r="AX285" s="152"/>
      <c r="AY285" s="153"/>
      <c r="AZ285" s="160"/>
      <c r="BA285" s="145"/>
      <c r="BB285" s="152"/>
      <c r="BC285" s="153"/>
      <c r="BD285" s="160"/>
      <c r="BE285" s="93"/>
      <c r="BF285" s="152"/>
      <c r="BG285" s="153"/>
      <c r="BH285" s="160"/>
      <c r="BI285" s="145"/>
      <c r="BJ285" s="152"/>
      <c r="BK285" s="153"/>
      <c r="BL285" s="160"/>
      <c r="BM285" s="93"/>
      <c r="BN285" s="152"/>
      <c r="BO285" s="153"/>
      <c r="BP285" s="160"/>
      <c r="BQ285" s="190"/>
      <c r="BR285" s="145"/>
      <c r="BS285" s="198"/>
    </row>
    <row r="286" spans="1:71" s="150" customFormat="1" ht="25" customHeight="1">
      <c r="A286" s="170"/>
      <c r="E286" s="145"/>
      <c r="F286" s="152"/>
      <c r="G286" s="153"/>
      <c r="H286" s="160"/>
      <c r="I286" s="242"/>
      <c r="J286" s="152"/>
      <c r="K286" s="153"/>
      <c r="L286" s="160"/>
      <c r="M286" s="242"/>
      <c r="N286" s="152"/>
      <c r="O286" s="153"/>
      <c r="P286" s="160"/>
      <c r="Q286" s="93"/>
      <c r="R286" s="152"/>
      <c r="S286" s="153"/>
      <c r="T286" s="160"/>
      <c r="U286" s="94"/>
      <c r="V286" s="155"/>
      <c r="W286" s="153"/>
      <c r="X286" s="160"/>
      <c r="Y286" s="93"/>
      <c r="Z286" s="155"/>
      <c r="AA286" s="153"/>
      <c r="AB286" s="160"/>
      <c r="AC286" s="94"/>
      <c r="AD286" s="152"/>
      <c r="AE286" s="153"/>
      <c r="AF286" s="160"/>
      <c r="AG286" s="93"/>
      <c r="AH286" s="152"/>
      <c r="AI286" s="153"/>
      <c r="AJ286" s="160"/>
      <c r="AK286" s="145"/>
      <c r="AL286" s="152"/>
      <c r="AM286" s="153"/>
      <c r="AN286" s="160"/>
      <c r="AO286" s="93"/>
      <c r="AP286" s="152"/>
      <c r="AQ286" s="153"/>
      <c r="AR286" s="160"/>
      <c r="AS286" s="145"/>
      <c r="AT286" s="152"/>
      <c r="AU286" s="153"/>
      <c r="AV286" s="160"/>
      <c r="AW286" s="93"/>
      <c r="AX286" s="152"/>
      <c r="AY286" s="153"/>
      <c r="AZ286" s="160"/>
      <c r="BA286" s="145"/>
      <c r="BB286" s="152"/>
      <c r="BC286" s="153"/>
      <c r="BD286" s="160"/>
      <c r="BE286" s="93"/>
      <c r="BF286" s="152"/>
      <c r="BG286" s="153"/>
      <c r="BH286" s="160"/>
      <c r="BI286" s="145"/>
      <c r="BJ286" s="152"/>
      <c r="BK286" s="153"/>
      <c r="BL286" s="160"/>
      <c r="BM286" s="93"/>
      <c r="BN286" s="152"/>
      <c r="BO286" s="153"/>
      <c r="BP286" s="160"/>
      <c r="BQ286" s="190"/>
      <c r="BR286" s="145"/>
      <c r="BS286" s="198"/>
    </row>
    <row r="287" spans="1:71" s="150" customFormat="1" ht="25" customHeight="1">
      <c r="A287" s="170"/>
      <c r="E287" s="145"/>
      <c r="F287" s="152"/>
      <c r="G287" s="153"/>
      <c r="H287" s="160"/>
      <c r="I287" s="242"/>
      <c r="J287" s="152"/>
      <c r="K287" s="153"/>
      <c r="L287" s="160"/>
      <c r="M287" s="242"/>
      <c r="N287" s="152"/>
      <c r="O287" s="153"/>
      <c r="P287" s="160"/>
      <c r="Q287" s="93"/>
      <c r="R287" s="152"/>
      <c r="S287" s="153"/>
      <c r="T287" s="160"/>
      <c r="U287" s="94"/>
      <c r="V287" s="155"/>
      <c r="W287" s="153"/>
      <c r="X287" s="160"/>
      <c r="Y287" s="93"/>
      <c r="Z287" s="155"/>
      <c r="AA287" s="153"/>
      <c r="AB287" s="160"/>
      <c r="AC287" s="94"/>
      <c r="AD287" s="152"/>
      <c r="AE287" s="153"/>
      <c r="AF287" s="160"/>
      <c r="AG287" s="93"/>
      <c r="AH287" s="152"/>
      <c r="AI287" s="153"/>
      <c r="AJ287" s="160"/>
      <c r="AK287" s="145"/>
      <c r="AL287" s="152"/>
      <c r="AM287" s="153"/>
      <c r="AN287" s="160"/>
      <c r="AO287" s="93"/>
      <c r="AP287" s="152"/>
      <c r="AQ287" s="153"/>
      <c r="AR287" s="160"/>
      <c r="AS287" s="145"/>
      <c r="AT287" s="152"/>
      <c r="AU287" s="153"/>
      <c r="AV287" s="160"/>
      <c r="AW287" s="93"/>
      <c r="AX287" s="152"/>
      <c r="AY287" s="153"/>
      <c r="AZ287" s="160"/>
      <c r="BA287" s="145"/>
      <c r="BB287" s="152"/>
      <c r="BC287" s="153"/>
      <c r="BD287" s="160"/>
      <c r="BE287" s="93"/>
      <c r="BF287" s="152"/>
      <c r="BG287" s="153"/>
      <c r="BH287" s="160"/>
      <c r="BI287" s="145"/>
      <c r="BJ287" s="152"/>
      <c r="BK287" s="153"/>
      <c r="BL287" s="160"/>
      <c r="BM287" s="93"/>
      <c r="BN287" s="152"/>
      <c r="BO287" s="153"/>
      <c r="BP287" s="160"/>
      <c r="BQ287" s="190"/>
      <c r="BR287" s="145"/>
      <c r="BS287" s="198"/>
    </row>
    <row r="288" spans="1:71" s="150" customFormat="1" ht="25" customHeight="1">
      <c r="A288" s="170"/>
      <c r="E288" s="145"/>
      <c r="F288" s="152"/>
      <c r="G288" s="153"/>
      <c r="H288" s="160"/>
      <c r="I288" s="242"/>
      <c r="J288" s="152"/>
      <c r="K288" s="153"/>
      <c r="L288" s="160"/>
      <c r="M288" s="242"/>
      <c r="N288" s="152"/>
      <c r="O288" s="153"/>
      <c r="P288" s="160"/>
      <c r="Q288" s="93"/>
      <c r="R288" s="152"/>
      <c r="S288" s="153"/>
      <c r="T288" s="160"/>
      <c r="U288" s="94"/>
      <c r="V288" s="155"/>
      <c r="W288" s="153"/>
      <c r="X288" s="160"/>
      <c r="Y288" s="93"/>
      <c r="Z288" s="155"/>
      <c r="AA288" s="153"/>
      <c r="AB288" s="160"/>
      <c r="AC288" s="94"/>
      <c r="AD288" s="152"/>
      <c r="AE288" s="153"/>
      <c r="AF288" s="160"/>
      <c r="AG288" s="93"/>
      <c r="AH288" s="152"/>
      <c r="AI288" s="153"/>
      <c r="AJ288" s="160"/>
      <c r="AK288" s="145"/>
      <c r="AL288" s="152"/>
      <c r="AM288" s="153"/>
      <c r="AN288" s="160"/>
      <c r="AO288" s="93"/>
      <c r="AP288" s="152"/>
      <c r="AQ288" s="153"/>
      <c r="AR288" s="160"/>
      <c r="AS288" s="145"/>
      <c r="AT288" s="152"/>
      <c r="AU288" s="153"/>
      <c r="AV288" s="160"/>
      <c r="AW288" s="93"/>
      <c r="AX288" s="152"/>
      <c r="AY288" s="153"/>
      <c r="AZ288" s="160"/>
      <c r="BA288" s="145"/>
      <c r="BB288" s="152"/>
      <c r="BC288" s="153"/>
      <c r="BD288" s="160"/>
      <c r="BE288" s="93"/>
      <c r="BF288" s="152"/>
      <c r="BG288" s="153"/>
      <c r="BH288" s="160"/>
      <c r="BI288" s="145"/>
      <c r="BJ288" s="152"/>
      <c r="BK288" s="153"/>
      <c r="BL288" s="160"/>
      <c r="BM288" s="93"/>
      <c r="BN288" s="152"/>
      <c r="BO288" s="153"/>
      <c r="BP288" s="160"/>
      <c r="BQ288" s="190"/>
      <c r="BR288" s="145"/>
      <c r="BS288" s="198"/>
    </row>
    <row r="289" spans="1:71" s="150" customFormat="1" ht="25" customHeight="1">
      <c r="A289" s="170"/>
      <c r="E289" s="145"/>
      <c r="F289" s="152"/>
      <c r="G289" s="153"/>
      <c r="H289" s="160"/>
      <c r="I289" s="242"/>
      <c r="J289" s="152"/>
      <c r="K289" s="153"/>
      <c r="L289" s="160"/>
      <c r="M289" s="242"/>
      <c r="N289" s="152"/>
      <c r="O289" s="153"/>
      <c r="P289" s="160"/>
      <c r="Q289" s="93"/>
      <c r="R289" s="152"/>
      <c r="S289" s="153"/>
      <c r="T289" s="160"/>
      <c r="U289" s="94"/>
      <c r="V289" s="155"/>
      <c r="W289" s="153"/>
      <c r="X289" s="160"/>
      <c r="Y289" s="93"/>
      <c r="Z289" s="155"/>
      <c r="AA289" s="153"/>
      <c r="AB289" s="160"/>
      <c r="AC289" s="94"/>
      <c r="AD289" s="152"/>
      <c r="AE289" s="153"/>
      <c r="AF289" s="160"/>
      <c r="AG289" s="93"/>
      <c r="AH289" s="152"/>
      <c r="AI289" s="153"/>
      <c r="AJ289" s="160"/>
      <c r="AK289" s="145"/>
      <c r="AL289" s="152"/>
      <c r="AM289" s="153"/>
      <c r="AN289" s="160"/>
      <c r="AO289" s="93"/>
      <c r="AP289" s="152"/>
      <c r="AQ289" s="153"/>
      <c r="AR289" s="160"/>
      <c r="AS289" s="145"/>
      <c r="AT289" s="152"/>
      <c r="AU289" s="153"/>
      <c r="AV289" s="160"/>
      <c r="AW289" s="93"/>
      <c r="AX289" s="152"/>
      <c r="AY289" s="153"/>
      <c r="AZ289" s="160"/>
      <c r="BA289" s="145"/>
      <c r="BB289" s="152"/>
      <c r="BC289" s="153"/>
      <c r="BD289" s="160"/>
      <c r="BE289" s="93"/>
      <c r="BF289" s="152"/>
      <c r="BG289" s="153"/>
      <c r="BH289" s="160"/>
      <c r="BI289" s="145"/>
      <c r="BJ289" s="152"/>
      <c r="BK289" s="153"/>
      <c r="BL289" s="160"/>
      <c r="BM289" s="93"/>
      <c r="BN289" s="152"/>
      <c r="BO289" s="153"/>
      <c r="BP289" s="160"/>
      <c r="BQ289" s="190"/>
      <c r="BR289" s="145"/>
      <c r="BS289" s="198"/>
    </row>
    <row r="290" spans="1:71" s="150" customFormat="1" ht="25" customHeight="1">
      <c r="A290" s="170"/>
      <c r="E290" s="145"/>
      <c r="F290" s="152"/>
      <c r="G290" s="153"/>
      <c r="H290" s="160"/>
      <c r="I290" s="242"/>
      <c r="J290" s="152"/>
      <c r="K290" s="153"/>
      <c r="L290" s="160"/>
      <c r="M290" s="242"/>
      <c r="N290" s="152"/>
      <c r="O290" s="153"/>
      <c r="P290" s="160"/>
      <c r="Q290" s="93"/>
      <c r="R290" s="152"/>
      <c r="S290" s="153"/>
      <c r="T290" s="160"/>
      <c r="U290" s="94"/>
      <c r="V290" s="155"/>
      <c r="W290" s="153"/>
      <c r="X290" s="160"/>
      <c r="Y290" s="93"/>
      <c r="Z290" s="155"/>
      <c r="AA290" s="153"/>
      <c r="AB290" s="160"/>
      <c r="AC290" s="94"/>
      <c r="AD290" s="152"/>
      <c r="AE290" s="153"/>
      <c r="AF290" s="160"/>
      <c r="AG290" s="93"/>
      <c r="AH290" s="152"/>
      <c r="AI290" s="153"/>
      <c r="AJ290" s="160"/>
      <c r="AK290" s="145"/>
      <c r="AL290" s="152"/>
      <c r="AM290" s="153"/>
      <c r="AN290" s="160"/>
      <c r="AO290" s="93"/>
      <c r="AP290" s="152"/>
      <c r="AQ290" s="153"/>
      <c r="AR290" s="160"/>
      <c r="AS290" s="145"/>
      <c r="AT290" s="152"/>
      <c r="AU290" s="153"/>
      <c r="AV290" s="160"/>
      <c r="AW290" s="93"/>
      <c r="AX290" s="152"/>
      <c r="AY290" s="153"/>
      <c r="AZ290" s="160"/>
      <c r="BA290" s="145"/>
      <c r="BB290" s="152"/>
      <c r="BC290" s="153"/>
      <c r="BD290" s="160"/>
      <c r="BE290" s="93"/>
      <c r="BF290" s="152"/>
      <c r="BG290" s="153"/>
      <c r="BH290" s="160"/>
      <c r="BI290" s="145"/>
      <c r="BJ290" s="152"/>
      <c r="BK290" s="153"/>
      <c r="BL290" s="160"/>
      <c r="BM290" s="93"/>
      <c r="BN290" s="152"/>
      <c r="BO290" s="153"/>
      <c r="BP290" s="160"/>
      <c r="BQ290" s="190"/>
      <c r="BR290" s="145"/>
      <c r="BS290" s="198"/>
    </row>
    <row r="291" spans="1:71" s="150" customFormat="1" ht="25" customHeight="1">
      <c r="A291" s="170"/>
      <c r="E291" s="145"/>
      <c r="F291" s="152"/>
      <c r="G291" s="153"/>
      <c r="H291" s="160"/>
      <c r="I291" s="242"/>
      <c r="J291" s="152"/>
      <c r="K291" s="153"/>
      <c r="L291" s="160"/>
      <c r="M291" s="242"/>
      <c r="N291" s="152"/>
      <c r="O291" s="153"/>
      <c r="P291" s="160"/>
      <c r="Q291" s="93"/>
      <c r="R291" s="152"/>
      <c r="S291" s="153"/>
      <c r="T291" s="160"/>
      <c r="U291" s="94"/>
      <c r="V291" s="155"/>
      <c r="W291" s="153"/>
      <c r="X291" s="160"/>
      <c r="Y291" s="93"/>
      <c r="Z291" s="155"/>
      <c r="AA291" s="153"/>
      <c r="AB291" s="160"/>
      <c r="AC291" s="94"/>
      <c r="AD291" s="152"/>
      <c r="AE291" s="153"/>
      <c r="AF291" s="160"/>
      <c r="AG291" s="93"/>
      <c r="AH291" s="152"/>
      <c r="AI291" s="153"/>
      <c r="AJ291" s="160"/>
      <c r="AK291" s="145"/>
      <c r="AL291" s="152"/>
      <c r="AM291" s="153"/>
      <c r="AN291" s="160"/>
      <c r="AO291" s="93"/>
      <c r="AP291" s="152"/>
      <c r="AQ291" s="153"/>
      <c r="AR291" s="160"/>
      <c r="AS291" s="145"/>
      <c r="AT291" s="152"/>
      <c r="AU291" s="153"/>
      <c r="AV291" s="160"/>
      <c r="AW291" s="93"/>
      <c r="AX291" s="152"/>
      <c r="AY291" s="153"/>
      <c r="AZ291" s="160"/>
      <c r="BA291" s="145"/>
      <c r="BB291" s="152"/>
      <c r="BC291" s="153"/>
      <c r="BD291" s="160"/>
      <c r="BE291" s="93"/>
      <c r="BF291" s="152"/>
      <c r="BG291" s="153"/>
      <c r="BH291" s="160"/>
      <c r="BI291" s="145"/>
      <c r="BJ291" s="152"/>
      <c r="BK291" s="153"/>
      <c r="BL291" s="160"/>
      <c r="BM291" s="93"/>
      <c r="BN291" s="152"/>
      <c r="BO291" s="153"/>
      <c r="BP291" s="160"/>
      <c r="BQ291" s="190"/>
      <c r="BR291" s="145"/>
      <c r="BS291" s="198"/>
    </row>
    <row r="292" spans="1:71" s="150" customFormat="1" ht="25" customHeight="1">
      <c r="A292" s="170"/>
      <c r="E292" s="145"/>
      <c r="F292" s="152"/>
      <c r="G292" s="153"/>
      <c r="H292" s="160"/>
      <c r="I292" s="242"/>
      <c r="J292" s="152"/>
      <c r="K292" s="153"/>
      <c r="L292" s="160"/>
      <c r="M292" s="242"/>
      <c r="N292" s="152"/>
      <c r="O292" s="153"/>
      <c r="P292" s="160"/>
      <c r="Q292" s="93"/>
      <c r="R292" s="152"/>
      <c r="S292" s="153"/>
      <c r="T292" s="160"/>
      <c r="U292" s="94"/>
      <c r="V292" s="155"/>
      <c r="W292" s="153"/>
      <c r="X292" s="160"/>
      <c r="Y292" s="93"/>
      <c r="Z292" s="155"/>
      <c r="AA292" s="153"/>
      <c r="AB292" s="160"/>
      <c r="AC292" s="94"/>
      <c r="AD292" s="152"/>
      <c r="AE292" s="153"/>
      <c r="AF292" s="160"/>
      <c r="AG292" s="93"/>
      <c r="AH292" s="152"/>
      <c r="AI292" s="153"/>
      <c r="AJ292" s="160"/>
      <c r="AK292" s="145"/>
      <c r="AL292" s="152"/>
      <c r="AM292" s="153"/>
      <c r="AN292" s="160"/>
      <c r="AO292" s="93"/>
      <c r="AP292" s="152"/>
      <c r="AQ292" s="153"/>
      <c r="AR292" s="160"/>
      <c r="AS292" s="145"/>
      <c r="AT292" s="152"/>
      <c r="AU292" s="153"/>
      <c r="AV292" s="160"/>
      <c r="AW292" s="93"/>
      <c r="AX292" s="152"/>
      <c r="AY292" s="153"/>
      <c r="AZ292" s="160"/>
      <c r="BA292" s="145"/>
      <c r="BB292" s="152"/>
      <c r="BC292" s="153"/>
      <c r="BD292" s="160"/>
      <c r="BE292" s="93"/>
      <c r="BF292" s="152"/>
      <c r="BG292" s="153"/>
      <c r="BH292" s="160"/>
      <c r="BI292" s="145"/>
      <c r="BJ292" s="152"/>
      <c r="BK292" s="153"/>
      <c r="BL292" s="160"/>
      <c r="BM292" s="93"/>
      <c r="BN292" s="152"/>
      <c r="BO292" s="153"/>
      <c r="BP292" s="160"/>
      <c r="BQ292" s="190"/>
      <c r="BR292" s="145"/>
      <c r="BS292" s="198"/>
    </row>
    <row r="293" spans="1:71" s="150" customFormat="1" ht="25" customHeight="1">
      <c r="A293" s="170"/>
      <c r="E293" s="145"/>
      <c r="F293" s="94"/>
      <c r="G293" s="200"/>
      <c r="H293" s="201"/>
      <c r="J293" s="94"/>
      <c r="K293" s="200"/>
      <c r="L293" s="201"/>
      <c r="N293" s="94"/>
      <c r="O293" s="200"/>
      <c r="P293" s="201"/>
      <c r="Q293" s="93"/>
      <c r="R293" s="94"/>
      <c r="S293" s="200"/>
      <c r="T293" s="201"/>
      <c r="U293" s="94"/>
      <c r="V293" s="202"/>
      <c r="W293" s="200"/>
      <c r="X293" s="201"/>
      <c r="Y293" s="93"/>
      <c r="Z293" s="202"/>
      <c r="AA293" s="200"/>
      <c r="AB293" s="201"/>
      <c r="AC293" s="94"/>
      <c r="AD293" s="94"/>
      <c r="AE293" s="200"/>
      <c r="AF293" s="201"/>
      <c r="AG293" s="93"/>
      <c r="AH293" s="94"/>
      <c r="AI293" s="200"/>
      <c r="AJ293" s="201"/>
      <c r="AK293" s="145"/>
      <c r="AL293" s="94"/>
      <c r="AM293" s="200"/>
      <c r="AN293" s="201"/>
      <c r="AO293" s="93"/>
      <c r="AP293" s="94"/>
      <c r="AQ293" s="200"/>
      <c r="AR293" s="201"/>
      <c r="AS293" s="145"/>
      <c r="AT293" s="94"/>
      <c r="AU293" s="200"/>
      <c r="AV293" s="201"/>
      <c r="AW293" s="93"/>
      <c r="AX293" s="94"/>
      <c r="AY293" s="200"/>
      <c r="AZ293" s="201"/>
      <c r="BA293" s="145"/>
      <c r="BB293" s="94"/>
      <c r="BC293" s="200"/>
      <c r="BD293" s="201"/>
      <c r="BE293" s="93"/>
      <c r="BF293" s="94"/>
      <c r="BG293" s="200"/>
      <c r="BH293" s="201"/>
      <c r="BI293" s="145"/>
      <c r="BJ293" s="94"/>
      <c r="BK293" s="200"/>
      <c r="BL293" s="201"/>
      <c r="BM293" s="93"/>
      <c r="BN293" s="94"/>
      <c r="BO293" s="200"/>
      <c r="BP293" s="201"/>
      <c r="BQ293" s="190"/>
      <c r="BR293" s="145"/>
      <c r="BS293" s="198"/>
    </row>
    <row r="294" spans="1:71" s="150" customFormat="1" ht="25" customHeight="1">
      <c r="A294" s="170"/>
      <c r="E294" s="145"/>
      <c r="F294" s="94"/>
      <c r="G294" s="200"/>
      <c r="H294" s="201"/>
      <c r="J294" s="94"/>
      <c r="K294" s="200"/>
      <c r="L294" s="201"/>
      <c r="N294" s="94"/>
      <c r="O294" s="200"/>
      <c r="P294" s="201"/>
      <c r="Q294" s="93"/>
      <c r="R294" s="94"/>
      <c r="S294" s="200"/>
      <c r="T294" s="201"/>
      <c r="U294" s="94"/>
      <c r="V294" s="202"/>
      <c r="W294" s="200"/>
      <c r="X294" s="201"/>
      <c r="Y294" s="93"/>
      <c r="Z294" s="202"/>
      <c r="AA294" s="200"/>
      <c r="AB294" s="201"/>
      <c r="AC294" s="94"/>
      <c r="AD294" s="94"/>
      <c r="AE294" s="200"/>
      <c r="AF294" s="201"/>
      <c r="AG294" s="93"/>
      <c r="AH294" s="94"/>
      <c r="AI294" s="200"/>
      <c r="AJ294" s="201"/>
      <c r="AK294" s="145"/>
      <c r="AL294" s="94"/>
      <c r="AM294" s="200"/>
      <c r="AN294" s="201"/>
      <c r="AO294" s="93"/>
      <c r="AP294" s="94"/>
      <c r="AQ294" s="200"/>
      <c r="AR294" s="201"/>
      <c r="AS294" s="145"/>
      <c r="AT294" s="94"/>
      <c r="AU294" s="200"/>
      <c r="AV294" s="201"/>
      <c r="AW294" s="93"/>
      <c r="AX294" s="94"/>
      <c r="AY294" s="200"/>
      <c r="AZ294" s="201"/>
      <c r="BA294" s="145"/>
      <c r="BB294" s="94"/>
      <c r="BC294" s="200"/>
      <c r="BD294" s="201"/>
      <c r="BE294" s="93"/>
      <c r="BF294" s="94"/>
      <c r="BG294" s="200"/>
      <c r="BH294" s="201"/>
      <c r="BI294" s="145"/>
      <c r="BJ294" s="94"/>
      <c r="BK294" s="200"/>
      <c r="BL294" s="201"/>
      <c r="BM294" s="93"/>
      <c r="BN294" s="94"/>
      <c r="BO294" s="200"/>
      <c r="BP294" s="201"/>
      <c r="BQ294" s="190"/>
      <c r="BR294" s="145"/>
      <c r="BS294" s="198"/>
    </row>
    <row r="295" spans="1:71" s="150" customFormat="1" ht="25" customHeight="1">
      <c r="A295" s="170"/>
      <c r="E295" s="145"/>
      <c r="F295" s="94"/>
      <c r="G295" s="200"/>
      <c r="H295" s="201"/>
      <c r="J295" s="94"/>
      <c r="K295" s="200"/>
      <c r="L295" s="201"/>
      <c r="N295" s="94"/>
      <c r="O295" s="200"/>
      <c r="P295" s="201"/>
      <c r="Q295" s="93"/>
      <c r="R295" s="94"/>
      <c r="S295" s="200"/>
      <c r="T295" s="201"/>
      <c r="U295" s="94"/>
      <c r="V295" s="202"/>
      <c r="W295" s="200"/>
      <c r="X295" s="201"/>
      <c r="Y295" s="93"/>
      <c r="Z295" s="202"/>
      <c r="AA295" s="200"/>
      <c r="AB295" s="201"/>
      <c r="AC295" s="94"/>
      <c r="AD295" s="94"/>
      <c r="AE295" s="200"/>
      <c r="AF295" s="201"/>
      <c r="AG295" s="93"/>
      <c r="AH295" s="94"/>
      <c r="AI295" s="200"/>
      <c r="AJ295" s="201"/>
      <c r="AK295" s="145"/>
      <c r="AL295" s="94"/>
      <c r="AM295" s="200"/>
      <c r="AN295" s="201"/>
      <c r="AO295" s="93"/>
      <c r="AP295" s="94"/>
      <c r="AQ295" s="200"/>
      <c r="AR295" s="201"/>
      <c r="AS295" s="145"/>
      <c r="AT295" s="94"/>
      <c r="AU295" s="200"/>
      <c r="AV295" s="201"/>
      <c r="AW295" s="93"/>
      <c r="AX295" s="94"/>
      <c r="AY295" s="200"/>
      <c r="AZ295" s="201"/>
      <c r="BA295" s="145"/>
      <c r="BB295" s="94"/>
      <c r="BC295" s="200"/>
      <c r="BD295" s="201"/>
      <c r="BE295" s="93"/>
      <c r="BF295" s="94"/>
      <c r="BG295" s="200"/>
      <c r="BH295" s="201"/>
      <c r="BI295" s="145"/>
      <c r="BJ295" s="94"/>
      <c r="BK295" s="200"/>
      <c r="BL295" s="201"/>
      <c r="BM295" s="93"/>
      <c r="BN295" s="94"/>
      <c r="BO295" s="200"/>
      <c r="BP295" s="201"/>
      <c r="BQ295" s="190"/>
      <c r="BR295" s="145"/>
      <c r="BS295" s="198"/>
    </row>
    <row r="296" spans="1:71" s="150" customFormat="1" ht="25" customHeight="1">
      <c r="A296" s="170"/>
      <c r="E296" s="145"/>
      <c r="F296" s="94"/>
      <c r="G296" s="200"/>
      <c r="H296" s="201"/>
      <c r="J296" s="94"/>
      <c r="K296" s="200"/>
      <c r="L296" s="201"/>
      <c r="N296" s="94"/>
      <c r="O296" s="200"/>
      <c r="P296" s="201"/>
      <c r="Q296" s="93"/>
      <c r="R296" s="94"/>
      <c r="S296" s="200"/>
      <c r="T296" s="201"/>
      <c r="U296" s="94"/>
      <c r="V296" s="202"/>
      <c r="W296" s="200"/>
      <c r="X296" s="201"/>
      <c r="Y296" s="93"/>
      <c r="Z296" s="202"/>
      <c r="AA296" s="200"/>
      <c r="AB296" s="201"/>
      <c r="AC296" s="94"/>
      <c r="AD296" s="94"/>
      <c r="AE296" s="200"/>
      <c r="AF296" s="201"/>
      <c r="AG296" s="93"/>
      <c r="AH296" s="94"/>
      <c r="AI296" s="200"/>
      <c r="AJ296" s="201"/>
      <c r="AK296" s="145"/>
      <c r="AL296" s="94"/>
      <c r="AM296" s="200"/>
      <c r="AN296" s="201"/>
      <c r="AO296" s="93"/>
      <c r="AP296" s="94"/>
      <c r="AQ296" s="200"/>
      <c r="AR296" s="201"/>
      <c r="AS296" s="145"/>
      <c r="AT296" s="94"/>
      <c r="AU296" s="200"/>
      <c r="AV296" s="201"/>
      <c r="AW296" s="93"/>
      <c r="AX296" s="94"/>
      <c r="AY296" s="200"/>
      <c r="AZ296" s="201"/>
      <c r="BA296" s="145"/>
      <c r="BB296" s="94"/>
      <c r="BC296" s="200"/>
      <c r="BD296" s="201"/>
      <c r="BE296" s="93"/>
      <c r="BF296" s="94"/>
      <c r="BG296" s="200"/>
      <c r="BH296" s="201"/>
      <c r="BI296" s="145"/>
      <c r="BJ296" s="94"/>
      <c r="BK296" s="200"/>
      <c r="BL296" s="201"/>
      <c r="BM296" s="93"/>
      <c r="BN296" s="94"/>
      <c r="BO296" s="200"/>
      <c r="BP296" s="201"/>
      <c r="BQ296" s="190"/>
      <c r="BR296" s="145"/>
      <c r="BS296" s="198"/>
    </row>
    <row r="297" spans="1:71" s="150" customFormat="1" ht="25" customHeight="1">
      <c r="A297" s="170"/>
      <c r="E297" s="145"/>
      <c r="F297" s="94"/>
      <c r="G297" s="200"/>
      <c r="H297" s="201"/>
      <c r="J297" s="94"/>
      <c r="K297" s="200"/>
      <c r="L297" s="201"/>
      <c r="N297" s="94"/>
      <c r="O297" s="200"/>
      <c r="P297" s="201"/>
      <c r="Q297" s="93"/>
      <c r="R297" s="94"/>
      <c r="S297" s="200"/>
      <c r="T297" s="201"/>
      <c r="U297" s="94"/>
      <c r="V297" s="202"/>
      <c r="W297" s="200"/>
      <c r="X297" s="201"/>
      <c r="Y297" s="93"/>
      <c r="Z297" s="202"/>
      <c r="AA297" s="200"/>
      <c r="AB297" s="201"/>
      <c r="AC297" s="94"/>
      <c r="AD297" s="94"/>
      <c r="AE297" s="200"/>
      <c r="AF297" s="201"/>
      <c r="AG297" s="93"/>
      <c r="AH297" s="94"/>
      <c r="AI297" s="200"/>
      <c r="AJ297" s="201"/>
      <c r="AK297" s="145"/>
      <c r="AL297" s="94"/>
      <c r="AM297" s="200"/>
      <c r="AN297" s="201"/>
      <c r="AO297" s="93"/>
      <c r="AP297" s="94"/>
      <c r="AQ297" s="200"/>
      <c r="AR297" s="201"/>
      <c r="AS297" s="145"/>
      <c r="AT297" s="94"/>
      <c r="AU297" s="200"/>
      <c r="AV297" s="201"/>
      <c r="AW297" s="93"/>
      <c r="AX297" s="94"/>
      <c r="AY297" s="200"/>
      <c r="AZ297" s="201"/>
      <c r="BA297" s="145"/>
      <c r="BB297" s="94"/>
      <c r="BC297" s="200"/>
      <c r="BD297" s="201"/>
      <c r="BE297" s="93"/>
      <c r="BF297" s="94"/>
      <c r="BG297" s="200"/>
      <c r="BH297" s="201"/>
      <c r="BI297" s="145"/>
      <c r="BJ297" s="94"/>
      <c r="BK297" s="200"/>
      <c r="BL297" s="201"/>
      <c r="BM297" s="93"/>
      <c r="BN297" s="94"/>
      <c r="BO297" s="200"/>
      <c r="BP297" s="201"/>
      <c r="BQ297" s="190"/>
      <c r="BR297" s="145"/>
      <c r="BS297" s="198"/>
    </row>
    <row r="298" spans="1:71" s="150" customFormat="1" ht="25" customHeight="1">
      <c r="A298" s="170"/>
      <c r="E298" s="145"/>
      <c r="F298" s="94"/>
      <c r="G298" s="200"/>
      <c r="H298" s="201"/>
      <c r="J298" s="94"/>
      <c r="K298" s="200"/>
      <c r="L298" s="201"/>
      <c r="N298" s="94"/>
      <c r="O298" s="200"/>
      <c r="P298" s="201"/>
      <c r="Q298" s="93"/>
      <c r="R298" s="94"/>
      <c r="S298" s="200"/>
      <c r="T298" s="201"/>
      <c r="U298" s="94"/>
      <c r="V298" s="202"/>
      <c r="W298" s="200"/>
      <c r="X298" s="201"/>
      <c r="Y298" s="93"/>
      <c r="Z298" s="202"/>
      <c r="AA298" s="200"/>
      <c r="AB298" s="201"/>
      <c r="AC298" s="94"/>
      <c r="AD298" s="94"/>
      <c r="AE298" s="200"/>
      <c r="AF298" s="201"/>
      <c r="AG298" s="93"/>
      <c r="AH298" s="94"/>
      <c r="AI298" s="200"/>
      <c r="AJ298" s="201"/>
      <c r="AK298" s="145"/>
      <c r="AL298" s="94"/>
      <c r="AM298" s="200"/>
      <c r="AN298" s="201"/>
      <c r="AO298" s="93"/>
      <c r="AP298" s="94"/>
      <c r="AQ298" s="200"/>
      <c r="AR298" s="201"/>
      <c r="AS298" s="145"/>
      <c r="AT298" s="94"/>
      <c r="AU298" s="200"/>
      <c r="AV298" s="201"/>
      <c r="AW298" s="93"/>
      <c r="AX298" s="94"/>
      <c r="AY298" s="200"/>
      <c r="AZ298" s="201"/>
      <c r="BA298" s="145"/>
      <c r="BB298" s="94"/>
      <c r="BC298" s="200"/>
      <c r="BD298" s="201"/>
      <c r="BE298" s="93"/>
      <c r="BF298" s="94"/>
      <c r="BG298" s="200"/>
      <c r="BH298" s="201"/>
      <c r="BI298" s="145"/>
      <c r="BJ298" s="94"/>
      <c r="BK298" s="200"/>
      <c r="BL298" s="201"/>
      <c r="BM298" s="93"/>
      <c r="BN298" s="94"/>
      <c r="BO298" s="200"/>
      <c r="BP298" s="201"/>
      <c r="BQ298" s="190"/>
      <c r="BR298" s="145"/>
      <c r="BS298" s="198"/>
    </row>
    <row r="299" spans="1:71" s="150" customFormat="1" ht="25" customHeight="1">
      <c r="A299" s="170"/>
      <c r="E299" s="145"/>
      <c r="F299" s="94"/>
      <c r="G299" s="200"/>
      <c r="H299" s="201"/>
      <c r="J299" s="94"/>
      <c r="K299" s="200"/>
      <c r="L299" s="201"/>
      <c r="N299" s="94"/>
      <c r="O299" s="200"/>
      <c r="P299" s="201"/>
      <c r="Q299" s="93"/>
      <c r="R299" s="94"/>
      <c r="S299" s="200"/>
      <c r="T299" s="201"/>
      <c r="U299" s="94"/>
      <c r="V299" s="202"/>
      <c r="W299" s="200"/>
      <c r="X299" s="201"/>
      <c r="Y299" s="93"/>
      <c r="Z299" s="202"/>
      <c r="AA299" s="200"/>
      <c r="AB299" s="201"/>
      <c r="AC299" s="94"/>
      <c r="AD299" s="94"/>
      <c r="AE299" s="200"/>
      <c r="AF299" s="201"/>
      <c r="AG299" s="93"/>
      <c r="AH299" s="94"/>
      <c r="AI299" s="200"/>
      <c r="AJ299" s="201"/>
      <c r="AK299" s="145"/>
      <c r="AL299" s="94"/>
      <c r="AM299" s="200"/>
      <c r="AN299" s="201"/>
      <c r="AO299" s="93"/>
      <c r="AP299" s="94"/>
      <c r="AQ299" s="200"/>
      <c r="AR299" s="201"/>
      <c r="AS299" s="145"/>
      <c r="AT299" s="94"/>
      <c r="AU299" s="200"/>
      <c r="AV299" s="201"/>
      <c r="AW299" s="93"/>
      <c r="AX299" s="94"/>
      <c r="AY299" s="200"/>
      <c r="AZ299" s="201"/>
      <c r="BA299" s="145"/>
      <c r="BB299" s="94"/>
      <c r="BC299" s="200"/>
      <c r="BD299" s="201"/>
      <c r="BE299" s="93"/>
      <c r="BF299" s="94"/>
      <c r="BG299" s="200"/>
      <c r="BH299" s="201"/>
      <c r="BI299" s="145"/>
      <c r="BJ299" s="94"/>
      <c r="BK299" s="200"/>
      <c r="BL299" s="201"/>
      <c r="BM299" s="93"/>
      <c r="BN299" s="94"/>
      <c r="BO299" s="200"/>
      <c r="BP299" s="201"/>
      <c r="BQ299" s="190"/>
      <c r="BR299" s="145"/>
      <c r="BS299" s="198"/>
    </row>
    <row r="300" spans="1:71" s="150" customFormat="1" ht="25" customHeight="1">
      <c r="A300" s="170"/>
      <c r="E300" s="145"/>
      <c r="F300" s="94"/>
      <c r="G300" s="200"/>
      <c r="H300" s="201"/>
      <c r="J300" s="94"/>
      <c r="K300" s="200"/>
      <c r="L300" s="201"/>
      <c r="N300" s="94"/>
      <c r="O300" s="200"/>
      <c r="P300" s="201"/>
      <c r="Q300" s="93"/>
      <c r="R300" s="94"/>
      <c r="S300" s="200"/>
      <c r="T300" s="201"/>
      <c r="U300" s="94"/>
      <c r="V300" s="202"/>
      <c r="W300" s="200"/>
      <c r="X300" s="201"/>
      <c r="Y300" s="93"/>
      <c r="Z300" s="202"/>
      <c r="AA300" s="200"/>
      <c r="AB300" s="201"/>
      <c r="AC300" s="94"/>
      <c r="AD300" s="94"/>
      <c r="AE300" s="200"/>
      <c r="AF300" s="201"/>
      <c r="AG300" s="93"/>
      <c r="AH300" s="94"/>
      <c r="AI300" s="200"/>
      <c r="AJ300" s="201"/>
      <c r="AK300" s="145"/>
      <c r="AL300" s="94"/>
      <c r="AM300" s="200"/>
      <c r="AN300" s="201"/>
      <c r="AO300" s="93"/>
      <c r="AP300" s="94"/>
      <c r="AQ300" s="200"/>
      <c r="AR300" s="201"/>
      <c r="AS300" s="145"/>
      <c r="AT300" s="94"/>
      <c r="AU300" s="200"/>
      <c r="AV300" s="201"/>
      <c r="AW300" s="93"/>
      <c r="AX300" s="94"/>
      <c r="AY300" s="200"/>
      <c r="AZ300" s="201"/>
      <c r="BA300" s="145"/>
      <c r="BB300" s="94"/>
      <c r="BC300" s="200"/>
      <c r="BD300" s="201"/>
      <c r="BE300" s="93"/>
      <c r="BF300" s="94"/>
      <c r="BG300" s="200"/>
      <c r="BH300" s="201"/>
      <c r="BI300" s="145"/>
      <c r="BJ300" s="94"/>
      <c r="BK300" s="200"/>
      <c r="BL300" s="201"/>
      <c r="BM300" s="93"/>
      <c r="BN300" s="94"/>
      <c r="BO300" s="200"/>
      <c r="BP300" s="201"/>
      <c r="BQ300" s="190"/>
      <c r="BR300" s="145"/>
      <c r="BS300" s="198"/>
    </row>
    <row r="301" spans="1:71" s="150" customFormat="1" ht="25" customHeight="1">
      <c r="A301" s="170"/>
      <c r="E301" s="145"/>
      <c r="F301" s="94"/>
      <c r="G301" s="200"/>
      <c r="H301" s="201"/>
      <c r="J301" s="94"/>
      <c r="K301" s="200"/>
      <c r="L301" s="201"/>
      <c r="N301" s="94"/>
      <c r="O301" s="200"/>
      <c r="P301" s="201"/>
      <c r="Q301" s="93"/>
      <c r="R301" s="94"/>
      <c r="S301" s="200"/>
      <c r="T301" s="201"/>
      <c r="U301" s="94"/>
      <c r="V301" s="202"/>
      <c r="W301" s="200"/>
      <c r="X301" s="201"/>
      <c r="Y301" s="93"/>
      <c r="Z301" s="202"/>
      <c r="AA301" s="200"/>
      <c r="AB301" s="201"/>
      <c r="AC301" s="94"/>
      <c r="AD301" s="94"/>
      <c r="AE301" s="200"/>
      <c r="AF301" s="201"/>
      <c r="AG301" s="93"/>
      <c r="AH301" s="94"/>
      <c r="AI301" s="200"/>
      <c r="AJ301" s="201"/>
      <c r="AK301" s="145"/>
      <c r="AL301" s="94"/>
      <c r="AM301" s="200"/>
      <c r="AN301" s="201"/>
      <c r="AO301" s="93"/>
      <c r="AP301" s="94"/>
      <c r="AQ301" s="200"/>
      <c r="AR301" s="201"/>
      <c r="AS301" s="145"/>
      <c r="AT301" s="94"/>
      <c r="AU301" s="200"/>
      <c r="AV301" s="201"/>
      <c r="AW301" s="93"/>
      <c r="AX301" s="94"/>
      <c r="AY301" s="200"/>
      <c r="AZ301" s="201"/>
      <c r="BA301" s="145"/>
      <c r="BB301" s="94"/>
      <c r="BC301" s="200"/>
      <c r="BD301" s="201"/>
      <c r="BE301" s="93"/>
      <c r="BF301" s="94"/>
      <c r="BG301" s="200"/>
      <c r="BH301" s="201"/>
      <c r="BI301" s="145"/>
      <c r="BJ301" s="94"/>
      <c r="BK301" s="200"/>
      <c r="BL301" s="201"/>
      <c r="BM301" s="93"/>
      <c r="BN301" s="94"/>
      <c r="BO301" s="200"/>
      <c r="BP301" s="201"/>
      <c r="BQ301" s="190"/>
      <c r="BR301" s="145"/>
      <c r="BS301" s="198"/>
    </row>
    <row r="302" spans="1:71" s="150" customFormat="1" ht="25" customHeight="1">
      <c r="A302" s="170"/>
      <c r="E302" s="145"/>
      <c r="F302" s="94"/>
      <c r="G302" s="200"/>
      <c r="H302" s="201"/>
      <c r="J302" s="94"/>
      <c r="K302" s="200"/>
      <c r="L302" s="201"/>
      <c r="N302" s="94"/>
      <c r="O302" s="200"/>
      <c r="P302" s="201"/>
      <c r="Q302" s="93"/>
      <c r="R302" s="94"/>
      <c r="S302" s="200"/>
      <c r="T302" s="201"/>
      <c r="U302" s="94"/>
      <c r="V302" s="202"/>
      <c r="W302" s="200"/>
      <c r="X302" s="201"/>
      <c r="Y302" s="93"/>
      <c r="Z302" s="202"/>
      <c r="AA302" s="200"/>
      <c r="AB302" s="201"/>
      <c r="AC302" s="94"/>
      <c r="AD302" s="94"/>
      <c r="AE302" s="200"/>
      <c r="AF302" s="201"/>
      <c r="AG302" s="93"/>
      <c r="AH302" s="94"/>
      <c r="AI302" s="200"/>
      <c r="AJ302" s="201"/>
      <c r="AK302" s="145"/>
      <c r="AL302" s="94"/>
      <c r="AM302" s="200"/>
      <c r="AN302" s="201"/>
      <c r="AO302" s="93"/>
      <c r="AP302" s="94"/>
      <c r="AQ302" s="200"/>
      <c r="AR302" s="201"/>
      <c r="AS302" s="145"/>
      <c r="AT302" s="94"/>
      <c r="AU302" s="200"/>
      <c r="AV302" s="201"/>
      <c r="AW302" s="93"/>
      <c r="AX302" s="94"/>
      <c r="AY302" s="200"/>
      <c r="AZ302" s="201"/>
      <c r="BA302" s="145"/>
      <c r="BB302" s="94"/>
      <c r="BC302" s="200"/>
      <c r="BD302" s="201"/>
      <c r="BE302" s="93"/>
      <c r="BF302" s="94"/>
      <c r="BG302" s="200"/>
      <c r="BH302" s="201"/>
      <c r="BI302" s="145"/>
      <c r="BJ302" s="94"/>
      <c r="BK302" s="200"/>
      <c r="BL302" s="201"/>
      <c r="BM302" s="93"/>
      <c r="BN302" s="94"/>
      <c r="BO302" s="200"/>
      <c r="BP302" s="201"/>
      <c r="BQ302" s="190"/>
      <c r="BR302" s="145"/>
      <c r="BS302" s="198"/>
    </row>
    <row r="303" spans="1:71" s="150" customFormat="1" ht="25" customHeight="1">
      <c r="A303" s="170"/>
      <c r="E303" s="145"/>
      <c r="F303" s="94"/>
      <c r="G303" s="200"/>
      <c r="H303" s="201"/>
      <c r="J303" s="94"/>
      <c r="K303" s="200"/>
      <c r="L303" s="201"/>
      <c r="N303" s="94"/>
      <c r="O303" s="200"/>
      <c r="P303" s="201"/>
      <c r="Q303" s="93"/>
      <c r="R303" s="94"/>
      <c r="S303" s="200"/>
      <c r="T303" s="201"/>
      <c r="U303" s="94"/>
      <c r="V303" s="202"/>
      <c r="W303" s="200"/>
      <c r="X303" s="201"/>
      <c r="Y303" s="93"/>
      <c r="Z303" s="202"/>
      <c r="AA303" s="200"/>
      <c r="AB303" s="201"/>
      <c r="AC303" s="94"/>
      <c r="AD303" s="94"/>
      <c r="AE303" s="200"/>
      <c r="AF303" s="201"/>
      <c r="AG303" s="93"/>
      <c r="AH303" s="94"/>
      <c r="AI303" s="200"/>
      <c r="AJ303" s="201"/>
      <c r="AK303" s="145"/>
      <c r="AL303" s="94"/>
      <c r="AM303" s="200"/>
      <c r="AN303" s="201"/>
      <c r="AO303" s="93"/>
      <c r="AP303" s="94"/>
      <c r="AQ303" s="200"/>
      <c r="AR303" s="201"/>
      <c r="AS303" s="145"/>
      <c r="AT303" s="94"/>
      <c r="AU303" s="200"/>
      <c r="AV303" s="201"/>
      <c r="AW303" s="93"/>
      <c r="AX303" s="94"/>
      <c r="AY303" s="200"/>
      <c r="AZ303" s="201"/>
      <c r="BA303" s="145"/>
      <c r="BB303" s="94"/>
      <c r="BC303" s="200"/>
      <c r="BD303" s="201"/>
      <c r="BE303" s="93"/>
      <c r="BF303" s="94"/>
      <c r="BG303" s="200"/>
      <c r="BH303" s="201"/>
      <c r="BI303" s="145"/>
      <c r="BJ303" s="94"/>
      <c r="BK303" s="200"/>
      <c r="BL303" s="201"/>
      <c r="BM303" s="93"/>
      <c r="BN303" s="94"/>
      <c r="BO303" s="200"/>
      <c r="BP303" s="201"/>
      <c r="BQ303" s="190"/>
      <c r="BR303" s="145"/>
      <c r="BS303" s="198"/>
    </row>
    <row r="304" spans="1:71" s="150" customFormat="1" ht="25" customHeight="1">
      <c r="A304" s="170"/>
      <c r="E304" s="145"/>
      <c r="F304" s="94"/>
      <c r="G304" s="200"/>
      <c r="H304" s="201"/>
      <c r="J304" s="94"/>
      <c r="K304" s="200"/>
      <c r="L304" s="201"/>
      <c r="N304" s="94"/>
      <c r="O304" s="200"/>
      <c r="P304" s="201"/>
      <c r="Q304" s="93"/>
      <c r="R304" s="94"/>
      <c r="S304" s="200"/>
      <c r="T304" s="201"/>
      <c r="U304" s="94"/>
      <c r="V304" s="202"/>
      <c r="W304" s="200"/>
      <c r="X304" s="201"/>
      <c r="Y304" s="93"/>
      <c r="Z304" s="202"/>
      <c r="AA304" s="200"/>
      <c r="AB304" s="201"/>
      <c r="AC304" s="94"/>
      <c r="AD304" s="94"/>
      <c r="AE304" s="200"/>
      <c r="AF304" s="201"/>
      <c r="AG304" s="93"/>
      <c r="AH304" s="94"/>
      <c r="AI304" s="200"/>
      <c r="AJ304" s="201"/>
      <c r="AK304" s="145"/>
      <c r="AL304" s="94"/>
      <c r="AM304" s="200"/>
      <c r="AN304" s="201"/>
      <c r="AO304" s="93"/>
      <c r="AP304" s="94"/>
      <c r="AQ304" s="200"/>
      <c r="AR304" s="201"/>
      <c r="AS304" s="145"/>
      <c r="AT304" s="94"/>
      <c r="AU304" s="200"/>
      <c r="AV304" s="201"/>
      <c r="AW304" s="93"/>
      <c r="AX304" s="94"/>
      <c r="AY304" s="200"/>
      <c r="AZ304" s="201"/>
      <c r="BA304" s="145"/>
      <c r="BB304" s="94"/>
      <c r="BC304" s="200"/>
      <c r="BD304" s="201"/>
      <c r="BE304" s="93"/>
      <c r="BF304" s="94"/>
      <c r="BG304" s="200"/>
      <c r="BH304" s="201"/>
      <c r="BI304" s="145"/>
      <c r="BJ304" s="94"/>
      <c r="BK304" s="200"/>
      <c r="BL304" s="201"/>
      <c r="BM304" s="93"/>
      <c r="BN304" s="94"/>
      <c r="BO304" s="200"/>
      <c r="BP304" s="201"/>
      <c r="BQ304" s="190"/>
      <c r="BR304" s="145"/>
      <c r="BS304" s="198"/>
    </row>
    <row r="305" spans="1:71" s="150" customFormat="1" ht="25" customHeight="1">
      <c r="A305" s="170"/>
      <c r="E305" s="145"/>
      <c r="F305" s="94"/>
      <c r="G305" s="200"/>
      <c r="H305" s="201"/>
      <c r="J305" s="94"/>
      <c r="K305" s="200"/>
      <c r="L305" s="201"/>
      <c r="N305" s="94"/>
      <c r="O305" s="200"/>
      <c r="P305" s="201"/>
      <c r="Q305" s="93"/>
      <c r="R305" s="94"/>
      <c r="S305" s="200"/>
      <c r="T305" s="201"/>
      <c r="U305" s="94"/>
      <c r="V305" s="202"/>
      <c r="W305" s="200"/>
      <c r="X305" s="201"/>
      <c r="Y305" s="93"/>
      <c r="Z305" s="202"/>
      <c r="AA305" s="200"/>
      <c r="AB305" s="201"/>
      <c r="AC305" s="94"/>
      <c r="AD305" s="94"/>
      <c r="AE305" s="200"/>
      <c r="AF305" s="201"/>
      <c r="AG305" s="93"/>
      <c r="AH305" s="94"/>
      <c r="AI305" s="200"/>
      <c r="AJ305" s="201"/>
      <c r="AK305" s="145"/>
      <c r="AL305" s="94"/>
      <c r="AM305" s="200"/>
      <c r="AN305" s="201"/>
      <c r="AO305" s="93"/>
      <c r="AP305" s="94"/>
      <c r="AQ305" s="200"/>
      <c r="AR305" s="201"/>
      <c r="AS305" s="145"/>
      <c r="AT305" s="94"/>
      <c r="AU305" s="200"/>
      <c r="AV305" s="201"/>
      <c r="AW305" s="93"/>
      <c r="AX305" s="94"/>
      <c r="AY305" s="200"/>
      <c r="AZ305" s="201"/>
      <c r="BA305" s="145"/>
      <c r="BB305" s="94"/>
      <c r="BC305" s="200"/>
      <c r="BD305" s="201"/>
      <c r="BE305" s="93"/>
      <c r="BF305" s="94"/>
      <c r="BG305" s="200"/>
      <c r="BH305" s="201"/>
      <c r="BI305" s="145"/>
      <c r="BJ305" s="94"/>
      <c r="BK305" s="200"/>
      <c r="BL305" s="201"/>
      <c r="BM305" s="93"/>
      <c r="BN305" s="94"/>
      <c r="BO305" s="200"/>
      <c r="BP305" s="201"/>
      <c r="BQ305" s="190"/>
      <c r="BR305" s="145"/>
      <c r="BS305" s="198"/>
    </row>
    <row r="306" spans="1:71" s="150" customFormat="1" ht="25" customHeight="1">
      <c r="A306" s="170"/>
      <c r="E306" s="145"/>
      <c r="F306" s="94"/>
      <c r="G306" s="200"/>
      <c r="H306" s="201"/>
      <c r="J306" s="94"/>
      <c r="K306" s="200"/>
      <c r="L306" s="201"/>
      <c r="N306" s="94"/>
      <c r="O306" s="200"/>
      <c r="P306" s="201"/>
      <c r="Q306" s="93"/>
      <c r="R306" s="94"/>
      <c r="S306" s="200"/>
      <c r="T306" s="201"/>
      <c r="U306" s="94"/>
      <c r="V306" s="202"/>
      <c r="W306" s="200"/>
      <c r="X306" s="201"/>
      <c r="Y306" s="93"/>
      <c r="Z306" s="202"/>
      <c r="AA306" s="200"/>
      <c r="AB306" s="201"/>
      <c r="AC306" s="94"/>
      <c r="AD306" s="94"/>
      <c r="AE306" s="200"/>
      <c r="AF306" s="201"/>
      <c r="AG306" s="93"/>
      <c r="AH306" s="94"/>
      <c r="AI306" s="200"/>
      <c r="AJ306" s="201"/>
      <c r="AK306" s="145"/>
      <c r="AL306" s="94"/>
      <c r="AM306" s="200"/>
      <c r="AN306" s="201"/>
      <c r="AO306" s="93"/>
      <c r="AP306" s="94"/>
      <c r="AQ306" s="200"/>
      <c r="AR306" s="201"/>
      <c r="AS306" s="145"/>
      <c r="AT306" s="94"/>
      <c r="AU306" s="200"/>
      <c r="AV306" s="201"/>
      <c r="AW306" s="93"/>
      <c r="AX306" s="94"/>
      <c r="AY306" s="200"/>
      <c r="AZ306" s="201"/>
      <c r="BA306" s="145"/>
      <c r="BB306" s="94"/>
      <c r="BC306" s="200"/>
      <c r="BD306" s="201"/>
      <c r="BE306" s="93"/>
      <c r="BF306" s="94"/>
      <c r="BG306" s="200"/>
      <c r="BH306" s="201"/>
      <c r="BI306" s="145"/>
      <c r="BJ306" s="94"/>
      <c r="BK306" s="200"/>
      <c r="BL306" s="201"/>
      <c r="BM306" s="93"/>
      <c r="BN306" s="94"/>
      <c r="BO306" s="200"/>
      <c r="BP306" s="201"/>
      <c r="BQ306" s="190"/>
      <c r="BR306" s="145"/>
      <c r="BS306" s="198"/>
    </row>
    <row r="307" spans="1:71" s="150" customFormat="1" ht="25" customHeight="1">
      <c r="A307" s="170"/>
      <c r="E307" s="145"/>
      <c r="F307" s="94"/>
      <c r="G307" s="200"/>
      <c r="H307" s="201"/>
      <c r="J307" s="94"/>
      <c r="K307" s="200"/>
      <c r="L307" s="201"/>
      <c r="N307" s="94"/>
      <c r="O307" s="200"/>
      <c r="P307" s="201"/>
      <c r="Q307" s="93"/>
      <c r="R307" s="94"/>
      <c r="S307" s="200"/>
      <c r="T307" s="201"/>
      <c r="U307" s="94"/>
      <c r="V307" s="202"/>
      <c r="W307" s="200"/>
      <c r="X307" s="201"/>
      <c r="Y307" s="93"/>
      <c r="Z307" s="202"/>
      <c r="AA307" s="200"/>
      <c r="AB307" s="201"/>
      <c r="AC307" s="94"/>
      <c r="AD307" s="94"/>
      <c r="AE307" s="200"/>
      <c r="AF307" s="201"/>
      <c r="AG307" s="93"/>
      <c r="AH307" s="94"/>
      <c r="AI307" s="200"/>
      <c r="AJ307" s="201"/>
      <c r="AK307" s="145"/>
      <c r="AL307" s="94"/>
      <c r="AM307" s="200"/>
      <c r="AN307" s="201"/>
      <c r="AO307" s="93"/>
      <c r="AP307" s="94"/>
      <c r="AQ307" s="200"/>
      <c r="AR307" s="201"/>
      <c r="AS307" s="145"/>
      <c r="AT307" s="94"/>
      <c r="AU307" s="200"/>
      <c r="AV307" s="201"/>
      <c r="AW307" s="93"/>
      <c r="AX307" s="94"/>
      <c r="AY307" s="200"/>
      <c r="AZ307" s="201"/>
      <c r="BA307" s="145"/>
      <c r="BB307" s="94"/>
      <c r="BC307" s="200"/>
      <c r="BD307" s="201"/>
      <c r="BE307" s="93"/>
      <c r="BF307" s="94"/>
      <c r="BG307" s="200"/>
      <c r="BH307" s="201"/>
      <c r="BI307" s="145"/>
      <c r="BJ307" s="94"/>
      <c r="BK307" s="200"/>
      <c r="BL307" s="201"/>
      <c r="BM307" s="93"/>
      <c r="BN307" s="94"/>
      <c r="BO307" s="200"/>
      <c r="BP307" s="201"/>
      <c r="BQ307" s="190"/>
      <c r="BR307" s="145"/>
      <c r="BS307" s="198"/>
    </row>
    <row r="308" spans="1:71" s="150" customFormat="1" ht="25" customHeight="1">
      <c r="A308" s="170"/>
      <c r="E308" s="145"/>
      <c r="F308" s="94"/>
      <c r="G308" s="200"/>
      <c r="H308" s="201"/>
      <c r="J308" s="94"/>
      <c r="K308" s="200"/>
      <c r="L308" s="201"/>
      <c r="N308" s="94"/>
      <c r="O308" s="200"/>
      <c r="P308" s="201"/>
      <c r="Q308" s="93"/>
      <c r="R308" s="94"/>
      <c r="S308" s="200"/>
      <c r="T308" s="201"/>
      <c r="U308" s="94"/>
      <c r="V308" s="202"/>
      <c r="W308" s="200"/>
      <c r="X308" s="201"/>
      <c r="Y308" s="93"/>
      <c r="Z308" s="202"/>
      <c r="AA308" s="200"/>
      <c r="AB308" s="201"/>
      <c r="AC308" s="94"/>
      <c r="AD308" s="94"/>
      <c r="AE308" s="200"/>
      <c r="AF308" s="201"/>
      <c r="AG308" s="93"/>
      <c r="AH308" s="94"/>
      <c r="AI308" s="200"/>
      <c r="AJ308" s="201"/>
      <c r="AK308" s="145"/>
      <c r="AL308" s="94"/>
      <c r="AM308" s="200"/>
      <c r="AN308" s="201"/>
      <c r="AO308" s="93"/>
      <c r="AP308" s="94"/>
      <c r="AQ308" s="200"/>
      <c r="AR308" s="201"/>
      <c r="AS308" s="145"/>
      <c r="AT308" s="94"/>
      <c r="AU308" s="200"/>
      <c r="AV308" s="201"/>
      <c r="AW308" s="93"/>
      <c r="AX308" s="94"/>
      <c r="AY308" s="200"/>
      <c r="AZ308" s="201"/>
      <c r="BA308" s="145"/>
      <c r="BB308" s="94"/>
      <c r="BC308" s="200"/>
      <c r="BD308" s="201"/>
      <c r="BE308" s="93"/>
      <c r="BF308" s="94"/>
      <c r="BG308" s="200"/>
      <c r="BH308" s="201"/>
      <c r="BI308" s="145"/>
      <c r="BJ308" s="94"/>
      <c r="BK308" s="200"/>
      <c r="BL308" s="201"/>
      <c r="BM308" s="93"/>
      <c r="BN308" s="94"/>
      <c r="BO308" s="200"/>
      <c r="BP308" s="201"/>
      <c r="BQ308" s="190"/>
      <c r="BR308" s="145"/>
      <c r="BS308" s="198"/>
    </row>
    <row r="309" spans="1:71" s="150" customFormat="1" ht="25" customHeight="1">
      <c r="A309" s="170"/>
      <c r="E309" s="145"/>
      <c r="F309" s="94"/>
      <c r="G309" s="200"/>
      <c r="H309" s="201"/>
      <c r="J309" s="94"/>
      <c r="K309" s="200"/>
      <c r="L309" s="201"/>
      <c r="N309" s="94"/>
      <c r="O309" s="200"/>
      <c r="P309" s="201"/>
      <c r="Q309" s="93"/>
      <c r="R309" s="94"/>
      <c r="S309" s="200"/>
      <c r="T309" s="201"/>
      <c r="U309" s="94"/>
      <c r="V309" s="202"/>
      <c r="W309" s="200"/>
      <c r="X309" s="201"/>
      <c r="Y309" s="93"/>
      <c r="Z309" s="202"/>
      <c r="AA309" s="200"/>
      <c r="AB309" s="201"/>
      <c r="AC309" s="94"/>
      <c r="AD309" s="94"/>
      <c r="AE309" s="200"/>
      <c r="AF309" s="201"/>
      <c r="AG309" s="93"/>
      <c r="AH309" s="94"/>
      <c r="AI309" s="200"/>
      <c r="AJ309" s="201"/>
      <c r="AK309" s="145"/>
      <c r="AL309" s="94"/>
      <c r="AM309" s="200"/>
      <c r="AN309" s="201"/>
      <c r="AO309" s="93"/>
      <c r="AP309" s="94"/>
      <c r="AQ309" s="200"/>
      <c r="AR309" s="201"/>
      <c r="AS309" s="145"/>
      <c r="AT309" s="94"/>
      <c r="AU309" s="200"/>
      <c r="AV309" s="201"/>
      <c r="AW309" s="93"/>
      <c r="AX309" s="94"/>
      <c r="AY309" s="200"/>
      <c r="AZ309" s="201"/>
      <c r="BA309" s="145"/>
      <c r="BB309" s="94"/>
      <c r="BC309" s="200"/>
      <c r="BD309" s="201"/>
      <c r="BE309" s="93"/>
      <c r="BF309" s="94"/>
      <c r="BG309" s="200"/>
      <c r="BH309" s="201"/>
      <c r="BI309" s="145"/>
      <c r="BJ309" s="94"/>
      <c r="BK309" s="200"/>
      <c r="BL309" s="201"/>
      <c r="BM309" s="93"/>
      <c r="BN309" s="94"/>
      <c r="BO309" s="200"/>
      <c r="BP309" s="201"/>
      <c r="BQ309" s="190"/>
      <c r="BR309" s="145"/>
      <c r="BS309" s="198"/>
    </row>
    <row r="310" spans="1:71" s="150" customFormat="1" ht="25" customHeight="1">
      <c r="A310" s="170"/>
      <c r="E310" s="145"/>
      <c r="F310" s="94"/>
      <c r="G310" s="200"/>
      <c r="H310" s="201"/>
      <c r="J310" s="94"/>
      <c r="K310" s="200"/>
      <c r="L310" s="201"/>
      <c r="N310" s="94"/>
      <c r="O310" s="200"/>
      <c r="P310" s="201"/>
      <c r="Q310" s="93"/>
      <c r="R310" s="94"/>
      <c r="S310" s="200"/>
      <c r="T310" s="201"/>
      <c r="U310" s="94"/>
      <c r="V310" s="202"/>
      <c r="W310" s="200"/>
      <c r="X310" s="201"/>
      <c r="Y310" s="93"/>
      <c r="Z310" s="202"/>
      <c r="AA310" s="200"/>
      <c r="AB310" s="201"/>
      <c r="AC310" s="94"/>
      <c r="AD310" s="94"/>
      <c r="AE310" s="200"/>
      <c r="AF310" s="201"/>
      <c r="AG310" s="93"/>
      <c r="AH310" s="94"/>
      <c r="AI310" s="200"/>
      <c r="AJ310" s="201"/>
      <c r="AK310" s="145"/>
      <c r="AL310" s="94"/>
      <c r="AM310" s="200"/>
      <c r="AN310" s="201"/>
      <c r="AO310" s="93"/>
      <c r="AP310" s="94"/>
      <c r="AQ310" s="200"/>
      <c r="AR310" s="201"/>
      <c r="AS310" s="145"/>
      <c r="AT310" s="94"/>
      <c r="AU310" s="200"/>
      <c r="AV310" s="201"/>
      <c r="AW310" s="93"/>
      <c r="AX310" s="94"/>
      <c r="AY310" s="200"/>
      <c r="AZ310" s="201"/>
      <c r="BA310" s="145"/>
      <c r="BB310" s="94"/>
      <c r="BC310" s="200"/>
      <c r="BD310" s="201"/>
      <c r="BE310" s="93"/>
      <c r="BF310" s="94"/>
      <c r="BG310" s="200"/>
      <c r="BH310" s="201"/>
      <c r="BI310" s="145"/>
      <c r="BJ310" s="94"/>
      <c r="BK310" s="200"/>
      <c r="BL310" s="201"/>
      <c r="BM310" s="93"/>
      <c r="BN310" s="94"/>
      <c r="BO310" s="200"/>
      <c r="BP310" s="201"/>
      <c r="BQ310" s="190"/>
      <c r="BR310" s="145"/>
      <c r="BS310" s="198"/>
    </row>
    <row r="311" spans="1:71" s="150" customFormat="1" ht="25" customHeight="1">
      <c r="A311" s="170"/>
      <c r="E311" s="145"/>
      <c r="F311" s="94"/>
      <c r="G311" s="200"/>
      <c r="H311" s="201"/>
      <c r="J311" s="94"/>
      <c r="K311" s="200"/>
      <c r="L311" s="201"/>
      <c r="N311" s="94"/>
      <c r="O311" s="200"/>
      <c r="P311" s="201"/>
      <c r="Q311" s="93"/>
      <c r="R311" s="94"/>
      <c r="S311" s="200"/>
      <c r="T311" s="201"/>
      <c r="U311" s="94"/>
      <c r="V311" s="202"/>
      <c r="W311" s="200"/>
      <c r="X311" s="201"/>
      <c r="Y311" s="93"/>
      <c r="Z311" s="202"/>
      <c r="AA311" s="200"/>
      <c r="AB311" s="201"/>
      <c r="AC311" s="94"/>
      <c r="AD311" s="94"/>
      <c r="AE311" s="200"/>
      <c r="AF311" s="201"/>
      <c r="AG311" s="93"/>
      <c r="AH311" s="94"/>
      <c r="AI311" s="200"/>
      <c r="AJ311" s="201"/>
      <c r="AK311" s="145"/>
      <c r="AL311" s="94"/>
      <c r="AM311" s="200"/>
      <c r="AN311" s="201"/>
      <c r="AO311" s="93"/>
      <c r="AP311" s="94"/>
      <c r="AQ311" s="200"/>
      <c r="AR311" s="201"/>
      <c r="AS311" s="145"/>
      <c r="AT311" s="94"/>
      <c r="AU311" s="200"/>
      <c r="AV311" s="201"/>
      <c r="AW311" s="93"/>
      <c r="AX311" s="94"/>
      <c r="AY311" s="200"/>
      <c r="AZ311" s="201"/>
      <c r="BA311" s="145"/>
      <c r="BB311" s="94"/>
      <c r="BC311" s="200"/>
      <c r="BD311" s="201"/>
      <c r="BE311" s="93"/>
      <c r="BF311" s="94"/>
      <c r="BG311" s="200"/>
      <c r="BH311" s="201"/>
      <c r="BI311" s="145"/>
      <c r="BJ311" s="94"/>
      <c r="BK311" s="200"/>
      <c r="BL311" s="201"/>
      <c r="BM311" s="93"/>
      <c r="BN311" s="94"/>
      <c r="BO311" s="200"/>
      <c r="BP311" s="201"/>
      <c r="BQ311" s="190"/>
      <c r="BR311" s="145"/>
      <c r="BS311" s="198"/>
    </row>
    <row r="312" spans="1:71" s="150" customFormat="1" ht="25" customHeight="1">
      <c r="A312" s="170"/>
      <c r="E312" s="145"/>
      <c r="F312" s="94"/>
      <c r="G312" s="200"/>
      <c r="H312" s="201"/>
      <c r="J312" s="94"/>
      <c r="K312" s="200"/>
      <c r="L312" s="201"/>
      <c r="N312" s="94"/>
      <c r="O312" s="200"/>
      <c r="P312" s="201"/>
      <c r="Q312" s="93"/>
      <c r="R312" s="94"/>
      <c r="S312" s="200"/>
      <c r="T312" s="201"/>
      <c r="U312" s="94"/>
      <c r="V312" s="202"/>
      <c r="W312" s="200"/>
      <c r="X312" s="201"/>
      <c r="Y312" s="93"/>
      <c r="Z312" s="202"/>
      <c r="AA312" s="200"/>
      <c r="AB312" s="201"/>
      <c r="AC312" s="94"/>
      <c r="AD312" s="94"/>
      <c r="AE312" s="200"/>
      <c r="AF312" s="201"/>
      <c r="AG312" s="93"/>
      <c r="AH312" s="94"/>
      <c r="AI312" s="200"/>
      <c r="AJ312" s="201"/>
      <c r="AK312" s="145"/>
      <c r="AL312" s="94"/>
      <c r="AM312" s="200"/>
      <c r="AN312" s="201"/>
      <c r="AO312" s="93"/>
      <c r="AP312" s="94"/>
      <c r="AQ312" s="200"/>
      <c r="AR312" s="201"/>
      <c r="AS312" s="145"/>
      <c r="AT312" s="94"/>
      <c r="AU312" s="200"/>
      <c r="AV312" s="201"/>
      <c r="AW312" s="93"/>
      <c r="AX312" s="94"/>
      <c r="AY312" s="200"/>
      <c r="AZ312" s="201"/>
      <c r="BA312" s="145"/>
      <c r="BB312" s="94"/>
      <c r="BC312" s="200"/>
      <c r="BD312" s="201"/>
      <c r="BE312" s="93"/>
      <c r="BF312" s="94"/>
      <c r="BG312" s="200"/>
      <c r="BH312" s="201"/>
      <c r="BI312" s="145"/>
      <c r="BJ312" s="94"/>
      <c r="BK312" s="200"/>
      <c r="BL312" s="201"/>
      <c r="BM312" s="93"/>
      <c r="BN312" s="94"/>
      <c r="BO312" s="200"/>
      <c r="BP312" s="201"/>
      <c r="BQ312" s="190"/>
      <c r="BR312" s="145"/>
      <c r="BS312" s="198"/>
    </row>
    <row r="313" spans="1:71" s="150" customFormat="1" ht="25" customHeight="1">
      <c r="A313" s="170"/>
      <c r="E313" s="145"/>
      <c r="F313" s="94"/>
      <c r="G313" s="200"/>
      <c r="H313" s="201"/>
      <c r="J313" s="94"/>
      <c r="K313" s="200"/>
      <c r="L313" s="201"/>
      <c r="N313" s="94"/>
      <c r="O313" s="200"/>
      <c r="P313" s="201"/>
      <c r="Q313" s="93"/>
      <c r="R313" s="94"/>
      <c r="S313" s="200"/>
      <c r="T313" s="201"/>
      <c r="U313" s="94"/>
      <c r="V313" s="202"/>
      <c r="W313" s="200"/>
      <c r="X313" s="201"/>
      <c r="Y313" s="93"/>
      <c r="Z313" s="202"/>
      <c r="AA313" s="200"/>
      <c r="AB313" s="201"/>
      <c r="AC313" s="94"/>
      <c r="AD313" s="94"/>
      <c r="AE313" s="200"/>
      <c r="AF313" s="201"/>
      <c r="AG313" s="93"/>
      <c r="AH313" s="94"/>
      <c r="AI313" s="200"/>
      <c r="AJ313" s="201"/>
      <c r="AK313" s="145"/>
      <c r="AL313" s="94"/>
      <c r="AM313" s="200"/>
      <c r="AN313" s="201"/>
      <c r="AO313" s="93"/>
      <c r="AP313" s="94"/>
      <c r="AQ313" s="200"/>
      <c r="AR313" s="201"/>
      <c r="AS313" s="145"/>
      <c r="AT313" s="94"/>
      <c r="AU313" s="200"/>
      <c r="AV313" s="201"/>
      <c r="AW313" s="93"/>
      <c r="AX313" s="94"/>
      <c r="AY313" s="200"/>
      <c r="AZ313" s="201"/>
      <c r="BA313" s="145"/>
      <c r="BB313" s="94"/>
      <c r="BC313" s="200"/>
      <c r="BD313" s="201"/>
      <c r="BE313" s="93"/>
      <c r="BF313" s="94"/>
      <c r="BG313" s="200"/>
      <c r="BH313" s="201"/>
      <c r="BI313" s="145"/>
      <c r="BJ313" s="94"/>
      <c r="BK313" s="200"/>
      <c r="BL313" s="201"/>
      <c r="BM313" s="93"/>
      <c r="BN313" s="94"/>
      <c r="BO313" s="200"/>
      <c r="BP313" s="201"/>
      <c r="BQ313" s="190"/>
      <c r="BR313" s="145"/>
      <c r="BS313" s="198"/>
    </row>
    <row r="314" spans="1:71" s="150" customFormat="1" ht="25" customHeight="1">
      <c r="A314" s="170"/>
      <c r="E314" s="145"/>
      <c r="F314" s="94"/>
      <c r="G314" s="200"/>
      <c r="H314" s="201"/>
      <c r="J314" s="94"/>
      <c r="K314" s="200"/>
      <c r="L314" s="201"/>
      <c r="N314" s="94"/>
      <c r="O314" s="200"/>
      <c r="P314" s="201"/>
      <c r="Q314" s="93"/>
      <c r="R314" s="94"/>
      <c r="S314" s="200"/>
      <c r="T314" s="201"/>
      <c r="U314" s="94"/>
      <c r="V314" s="202"/>
      <c r="W314" s="200"/>
      <c r="X314" s="201"/>
      <c r="Y314" s="93"/>
      <c r="Z314" s="202"/>
      <c r="AA314" s="200"/>
      <c r="AB314" s="201"/>
      <c r="AC314" s="94"/>
      <c r="AD314" s="94"/>
      <c r="AE314" s="200"/>
      <c r="AF314" s="201"/>
      <c r="AG314" s="93"/>
      <c r="AH314" s="94"/>
      <c r="AI314" s="200"/>
      <c r="AJ314" s="201"/>
      <c r="AK314" s="145"/>
      <c r="AL314" s="94"/>
      <c r="AM314" s="200"/>
      <c r="AN314" s="201"/>
      <c r="AO314" s="93"/>
      <c r="AP314" s="94"/>
      <c r="AQ314" s="200"/>
      <c r="AR314" s="201"/>
      <c r="AS314" s="145"/>
      <c r="AT314" s="94"/>
      <c r="AU314" s="200"/>
      <c r="AV314" s="201"/>
      <c r="AW314" s="93"/>
      <c r="AX314" s="94"/>
      <c r="AY314" s="200"/>
      <c r="AZ314" s="201"/>
      <c r="BA314" s="145"/>
      <c r="BB314" s="94"/>
      <c r="BC314" s="200"/>
      <c r="BD314" s="201"/>
      <c r="BE314" s="93"/>
      <c r="BF314" s="94"/>
      <c r="BG314" s="200"/>
      <c r="BH314" s="201"/>
      <c r="BI314" s="145"/>
      <c r="BJ314" s="94"/>
      <c r="BK314" s="200"/>
      <c r="BL314" s="201"/>
      <c r="BM314" s="93"/>
      <c r="BN314" s="94"/>
      <c r="BO314" s="200"/>
      <c r="BP314" s="201"/>
      <c r="BQ314" s="190"/>
      <c r="BR314" s="145"/>
      <c r="BS314" s="198"/>
    </row>
    <row r="315" spans="1:71" s="150" customFormat="1" ht="25" customHeight="1">
      <c r="A315" s="170"/>
      <c r="E315" s="145"/>
      <c r="F315" s="94"/>
      <c r="G315" s="200"/>
      <c r="H315" s="201"/>
      <c r="J315" s="94"/>
      <c r="K315" s="200"/>
      <c r="L315" s="201"/>
      <c r="N315" s="94"/>
      <c r="O315" s="200"/>
      <c r="P315" s="201"/>
      <c r="Q315" s="93"/>
      <c r="R315" s="94"/>
      <c r="S315" s="200"/>
      <c r="T315" s="201"/>
      <c r="U315" s="94"/>
      <c r="V315" s="202"/>
      <c r="W315" s="200"/>
      <c r="X315" s="201"/>
      <c r="Y315" s="93"/>
      <c r="Z315" s="202"/>
      <c r="AA315" s="200"/>
      <c r="AB315" s="201"/>
      <c r="AC315" s="94"/>
      <c r="AD315" s="94"/>
      <c r="AE315" s="200"/>
      <c r="AF315" s="201"/>
      <c r="AG315" s="93"/>
      <c r="AH315" s="94"/>
      <c r="AI315" s="200"/>
      <c r="AJ315" s="201"/>
      <c r="AK315" s="145"/>
      <c r="AL315" s="94"/>
      <c r="AM315" s="200"/>
      <c r="AN315" s="201"/>
      <c r="AO315" s="93"/>
      <c r="AP315" s="94"/>
      <c r="AQ315" s="200"/>
      <c r="AR315" s="201"/>
      <c r="AS315" s="145"/>
      <c r="AT315" s="94"/>
      <c r="AU315" s="200"/>
      <c r="AV315" s="201"/>
      <c r="AW315" s="93"/>
      <c r="AX315" s="94"/>
      <c r="AY315" s="200"/>
      <c r="AZ315" s="201"/>
      <c r="BA315" s="145"/>
      <c r="BB315" s="94"/>
      <c r="BC315" s="200"/>
      <c r="BD315" s="201"/>
      <c r="BE315" s="93"/>
      <c r="BF315" s="94"/>
      <c r="BG315" s="200"/>
      <c r="BH315" s="201"/>
      <c r="BI315" s="145"/>
      <c r="BJ315" s="94"/>
      <c r="BK315" s="200"/>
      <c r="BL315" s="201"/>
      <c r="BM315" s="93"/>
      <c r="BN315" s="94"/>
      <c r="BO315" s="200"/>
      <c r="BP315" s="201"/>
      <c r="BQ315" s="190"/>
      <c r="BR315" s="145"/>
      <c r="BS315" s="198"/>
    </row>
    <row r="316" spans="1:71" s="150" customFormat="1" ht="25" customHeight="1">
      <c r="A316" s="170"/>
      <c r="E316" s="145"/>
      <c r="F316" s="94"/>
      <c r="G316" s="200"/>
      <c r="H316" s="201"/>
      <c r="J316" s="94"/>
      <c r="K316" s="200"/>
      <c r="L316" s="201"/>
      <c r="N316" s="94"/>
      <c r="O316" s="200"/>
      <c r="P316" s="201"/>
      <c r="Q316" s="93"/>
      <c r="R316" s="94"/>
      <c r="S316" s="200"/>
      <c r="T316" s="201"/>
      <c r="U316" s="94"/>
      <c r="V316" s="202"/>
      <c r="W316" s="200"/>
      <c r="X316" s="201"/>
      <c r="Y316" s="93"/>
      <c r="Z316" s="202"/>
      <c r="AA316" s="200"/>
      <c r="AB316" s="201"/>
      <c r="AC316" s="94"/>
      <c r="AD316" s="94"/>
      <c r="AE316" s="200"/>
      <c r="AF316" s="201"/>
      <c r="AG316" s="93"/>
      <c r="AH316" s="94"/>
      <c r="AI316" s="200"/>
      <c r="AJ316" s="201"/>
      <c r="AK316" s="145"/>
      <c r="AL316" s="94"/>
      <c r="AM316" s="200"/>
      <c r="AN316" s="201"/>
      <c r="AO316" s="93"/>
      <c r="AP316" s="94"/>
      <c r="AQ316" s="200"/>
      <c r="AR316" s="201"/>
      <c r="AS316" s="145"/>
      <c r="AT316" s="94"/>
      <c r="AU316" s="200"/>
      <c r="AV316" s="201"/>
      <c r="AW316" s="93"/>
      <c r="AX316" s="94"/>
      <c r="AY316" s="200"/>
      <c r="AZ316" s="201"/>
      <c r="BA316" s="145"/>
      <c r="BB316" s="94"/>
      <c r="BC316" s="200"/>
      <c r="BD316" s="201"/>
      <c r="BE316" s="93"/>
      <c r="BF316" s="94"/>
      <c r="BG316" s="200"/>
      <c r="BH316" s="201"/>
      <c r="BI316" s="145"/>
      <c r="BJ316" s="94"/>
      <c r="BK316" s="200"/>
      <c r="BL316" s="201"/>
      <c r="BM316" s="93"/>
      <c r="BN316" s="94"/>
      <c r="BO316" s="200"/>
      <c r="BP316" s="201"/>
      <c r="BQ316" s="190"/>
      <c r="BR316" s="145"/>
      <c r="BS316" s="198"/>
    </row>
    <row r="317" spans="1:71" s="150" customFormat="1" ht="25" customHeight="1">
      <c r="A317" s="170"/>
      <c r="E317" s="145"/>
      <c r="F317" s="94"/>
      <c r="G317" s="200"/>
      <c r="H317" s="201"/>
      <c r="J317" s="94"/>
      <c r="K317" s="200"/>
      <c r="L317" s="201"/>
      <c r="N317" s="94"/>
      <c r="O317" s="200"/>
      <c r="P317" s="201"/>
      <c r="Q317" s="93"/>
      <c r="R317" s="94"/>
      <c r="S317" s="200"/>
      <c r="T317" s="201"/>
      <c r="U317" s="94"/>
      <c r="V317" s="202"/>
      <c r="W317" s="200"/>
      <c r="X317" s="201"/>
      <c r="Y317" s="93"/>
      <c r="Z317" s="202"/>
      <c r="AA317" s="200"/>
      <c r="AB317" s="201"/>
      <c r="AC317" s="94"/>
      <c r="AD317" s="94"/>
      <c r="AE317" s="200"/>
      <c r="AF317" s="201"/>
      <c r="AG317" s="93"/>
      <c r="AH317" s="94"/>
      <c r="AI317" s="200"/>
      <c r="AJ317" s="201"/>
      <c r="AK317" s="145"/>
      <c r="AL317" s="94"/>
      <c r="AM317" s="200"/>
      <c r="AN317" s="201"/>
      <c r="AO317" s="93"/>
      <c r="AP317" s="94"/>
      <c r="AQ317" s="200"/>
      <c r="AR317" s="201"/>
      <c r="AS317" s="145"/>
      <c r="AT317" s="94"/>
      <c r="AU317" s="200"/>
      <c r="AV317" s="201"/>
      <c r="AW317" s="93"/>
      <c r="AX317" s="94"/>
      <c r="AY317" s="200"/>
      <c r="AZ317" s="201"/>
      <c r="BA317" s="145"/>
      <c r="BB317" s="94"/>
      <c r="BC317" s="200"/>
      <c r="BD317" s="201"/>
      <c r="BE317" s="93"/>
      <c r="BF317" s="94"/>
      <c r="BG317" s="200"/>
      <c r="BH317" s="201"/>
      <c r="BI317" s="145"/>
      <c r="BJ317" s="94"/>
      <c r="BK317" s="200"/>
      <c r="BL317" s="201"/>
      <c r="BM317" s="93"/>
      <c r="BN317" s="94"/>
      <c r="BO317" s="200"/>
      <c r="BP317" s="201"/>
      <c r="BQ317" s="190"/>
      <c r="BR317" s="145"/>
      <c r="BS317" s="198"/>
    </row>
    <row r="318" spans="1:71" s="150" customFormat="1" ht="25" customHeight="1">
      <c r="A318" s="170"/>
      <c r="E318" s="145"/>
      <c r="F318" s="94"/>
      <c r="G318" s="200"/>
      <c r="H318" s="201"/>
      <c r="J318" s="94"/>
      <c r="K318" s="200"/>
      <c r="L318" s="201"/>
      <c r="N318" s="94"/>
      <c r="O318" s="200"/>
      <c r="P318" s="201"/>
      <c r="Q318" s="93"/>
      <c r="R318" s="94"/>
      <c r="S318" s="200"/>
      <c r="T318" s="201"/>
      <c r="U318" s="94"/>
      <c r="V318" s="202"/>
      <c r="W318" s="200"/>
      <c r="X318" s="201"/>
      <c r="Y318" s="93"/>
      <c r="Z318" s="202"/>
      <c r="AA318" s="200"/>
      <c r="AB318" s="201"/>
      <c r="AC318" s="94"/>
      <c r="AD318" s="94"/>
      <c r="AE318" s="200"/>
      <c r="AF318" s="201"/>
      <c r="AG318" s="93"/>
      <c r="AH318" s="94"/>
      <c r="AI318" s="200"/>
      <c r="AJ318" s="201"/>
      <c r="AK318" s="145"/>
      <c r="AL318" s="94"/>
      <c r="AM318" s="200"/>
      <c r="AN318" s="201"/>
      <c r="AO318" s="93"/>
      <c r="AP318" s="94"/>
      <c r="AQ318" s="200"/>
      <c r="AR318" s="201"/>
      <c r="AS318" s="145"/>
      <c r="AT318" s="94"/>
      <c r="AU318" s="200"/>
      <c r="AV318" s="201"/>
      <c r="AW318" s="93"/>
      <c r="AX318" s="94"/>
      <c r="AY318" s="200"/>
      <c r="AZ318" s="201"/>
      <c r="BA318" s="145"/>
      <c r="BB318" s="94"/>
      <c r="BC318" s="200"/>
      <c r="BD318" s="201"/>
      <c r="BE318" s="93"/>
      <c r="BF318" s="94"/>
      <c r="BG318" s="200"/>
      <c r="BH318" s="201"/>
      <c r="BI318" s="145"/>
      <c r="BJ318" s="94"/>
      <c r="BK318" s="200"/>
      <c r="BL318" s="201"/>
      <c r="BM318" s="93"/>
      <c r="BN318" s="94"/>
      <c r="BO318" s="200"/>
      <c r="BP318" s="201"/>
      <c r="BQ318" s="190"/>
      <c r="BR318" s="145"/>
      <c r="BS318" s="198"/>
    </row>
    <row r="319" spans="1:71" s="150" customFormat="1" ht="25" customHeight="1">
      <c r="A319" s="170"/>
      <c r="E319" s="145"/>
      <c r="F319" s="94"/>
      <c r="G319" s="200"/>
      <c r="H319" s="201"/>
      <c r="J319" s="94"/>
      <c r="K319" s="200"/>
      <c r="L319" s="201"/>
      <c r="N319" s="94"/>
      <c r="O319" s="200"/>
      <c r="P319" s="201"/>
      <c r="Q319" s="93"/>
      <c r="R319" s="94"/>
      <c r="S319" s="200"/>
      <c r="T319" s="201"/>
      <c r="U319" s="94"/>
      <c r="V319" s="202"/>
      <c r="W319" s="200"/>
      <c r="X319" s="201"/>
      <c r="Y319" s="93"/>
      <c r="Z319" s="202"/>
      <c r="AA319" s="200"/>
      <c r="AB319" s="201"/>
      <c r="AC319" s="94"/>
      <c r="AD319" s="94"/>
      <c r="AE319" s="200"/>
      <c r="AF319" s="201"/>
      <c r="AG319" s="93"/>
      <c r="AH319" s="94"/>
      <c r="AI319" s="200"/>
      <c r="AJ319" s="201"/>
      <c r="AK319" s="145"/>
      <c r="AL319" s="94"/>
      <c r="AM319" s="200"/>
      <c r="AN319" s="201"/>
      <c r="AO319" s="93"/>
      <c r="AP319" s="94"/>
      <c r="AQ319" s="200"/>
      <c r="AR319" s="201"/>
      <c r="AS319" s="145"/>
      <c r="AT319" s="94"/>
      <c r="AU319" s="200"/>
      <c r="AV319" s="201"/>
      <c r="AW319" s="93"/>
      <c r="AX319" s="94"/>
      <c r="AY319" s="200"/>
      <c r="AZ319" s="201"/>
      <c r="BA319" s="145"/>
      <c r="BB319" s="94"/>
      <c r="BC319" s="200"/>
      <c r="BD319" s="201"/>
      <c r="BE319" s="93"/>
      <c r="BF319" s="94"/>
      <c r="BG319" s="200"/>
      <c r="BH319" s="201"/>
      <c r="BI319" s="145"/>
      <c r="BJ319" s="94"/>
      <c r="BK319" s="200"/>
      <c r="BL319" s="201"/>
      <c r="BM319" s="93"/>
      <c r="BN319" s="94"/>
      <c r="BO319" s="200"/>
      <c r="BP319" s="201"/>
      <c r="BQ319" s="190"/>
      <c r="BR319" s="145"/>
      <c r="BS319" s="198"/>
    </row>
    <row r="320" spans="1:71" s="150" customFormat="1" ht="25" customHeight="1">
      <c r="A320" s="170"/>
      <c r="E320" s="145"/>
      <c r="F320" s="94"/>
      <c r="G320" s="200"/>
      <c r="H320" s="201"/>
      <c r="J320" s="94"/>
      <c r="K320" s="200"/>
      <c r="L320" s="201"/>
      <c r="N320" s="94"/>
      <c r="O320" s="200"/>
      <c r="P320" s="201"/>
      <c r="Q320" s="93"/>
      <c r="R320" s="94"/>
      <c r="S320" s="200"/>
      <c r="T320" s="201"/>
      <c r="U320" s="94"/>
      <c r="V320" s="202"/>
      <c r="W320" s="200"/>
      <c r="X320" s="201"/>
      <c r="Y320" s="93"/>
      <c r="Z320" s="202"/>
      <c r="AA320" s="200"/>
      <c r="AB320" s="201"/>
      <c r="AC320" s="94"/>
      <c r="AD320" s="94"/>
      <c r="AE320" s="200"/>
      <c r="AF320" s="201"/>
      <c r="AG320" s="93"/>
      <c r="AH320" s="94"/>
      <c r="AI320" s="200"/>
      <c r="AJ320" s="201"/>
      <c r="AK320" s="145"/>
      <c r="AL320" s="94"/>
      <c r="AM320" s="200"/>
      <c r="AN320" s="201"/>
      <c r="AO320" s="93"/>
      <c r="AP320" s="94"/>
      <c r="AQ320" s="200"/>
      <c r="AR320" s="201"/>
      <c r="AS320" s="145"/>
      <c r="AT320" s="94"/>
      <c r="AU320" s="200"/>
      <c r="AV320" s="201"/>
      <c r="AW320" s="93"/>
      <c r="AX320" s="94"/>
      <c r="AY320" s="200"/>
      <c r="AZ320" s="201"/>
      <c r="BA320" s="145"/>
      <c r="BB320" s="94"/>
      <c r="BC320" s="200"/>
      <c r="BD320" s="201"/>
      <c r="BE320" s="93"/>
      <c r="BF320" s="94"/>
      <c r="BG320" s="200"/>
      <c r="BH320" s="201"/>
      <c r="BI320" s="145"/>
      <c r="BJ320" s="94"/>
      <c r="BK320" s="200"/>
      <c r="BL320" s="201"/>
      <c r="BM320" s="93"/>
      <c r="BN320" s="94"/>
      <c r="BO320" s="200"/>
      <c r="BP320" s="201"/>
      <c r="BQ320" s="190"/>
      <c r="BR320" s="145"/>
      <c r="BS320" s="198"/>
    </row>
    <row r="321" spans="1:71" s="150" customFormat="1" ht="25" customHeight="1">
      <c r="A321" s="170"/>
      <c r="E321" s="145"/>
      <c r="F321" s="94"/>
      <c r="G321" s="200"/>
      <c r="H321" s="201"/>
      <c r="J321" s="94"/>
      <c r="K321" s="200"/>
      <c r="L321" s="201"/>
      <c r="N321" s="94"/>
      <c r="O321" s="200"/>
      <c r="P321" s="201"/>
      <c r="Q321" s="93"/>
      <c r="R321" s="94"/>
      <c r="S321" s="200"/>
      <c r="T321" s="201"/>
      <c r="U321" s="94"/>
      <c r="V321" s="202"/>
      <c r="W321" s="200"/>
      <c r="X321" s="201"/>
      <c r="Y321" s="93"/>
      <c r="Z321" s="202"/>
      <c r="AA321" s="200"/>
      <c r="AB321" s="201"/>
      <c r="AC321" s="94"/>
      <c r="AD321" s="94"/>
      <c r="AE321" s="200"/>
      <c r="AF321" s="201"/>
      <c r="AG321" s="93"/>
      <c r="AH321" s="94"/>
      <c r="AI321" s="200"/>
      <c r="AJ321" s="201"/>
      <c r="AK321" s="145"/>
      <c r="AL321" s="94"/>
      <c r="AM321" s="200"/>
      <c r="AN321" s="201"/>
      <c r="AO321" s="93"/>
      <c r="AP321" s="94"/>
      <c r="AQ321" s="200"/>
      <c r="AR321" s="201"/>
      <c r="AS321" s="145"/>
      <c r="AT321" s="94"/>
      <c r="AU321" s="200"/>
      <c r="AV321" s="201"/>
      <c r="AW321" s="93"/>
      <c r="AX321" s="94"/>
      <c r="AY321" s="200"/>
      <c r="AZ321" s="201"/>
      <c r="BA321" s="145"/>
      <c r="BB321" s="94"/>
      <c r="BC321" s="200"/>
      <c r="BD321" s="201"/>
      <c r="BE321" s="93"/>
      <c r="BF321" s="94"/>
      <c r="BG321" s="200"/>
      <c r="BH321" s="201"/>
      <c r="BI321" s="145"/>
      <c r="BJ321" s="94"/>
      <c r="BK321" s="200"/>
      <c r="BL321" s="201"/>
      <c r="BM321" s="93"/>
      <c r="BN321" s="94"/>
      <c r="BO321" s="200"/>
      <c r="BP321" s="201"/>
      <c r="BQ321" s="190"/>
      <c r="BR321" s="145"/>
      <c r="BS321" s="198"/>
    </row>
    <row r="322" spans="1:71" s="150" customFormat="1" ht="25" customHeight="1">
      <c r="A322" s="170"/>
      <c r="E322" s="145"/>
      <c r="F322" s="94"/>
      <c r="G322" s="200"/>
      <c r="H322" s="201"/>
      <c r="J322" s="94"/>
      <c r="K322" s="200"/>
      <c r="L322" s="201"/>
      <c r="N322" s="94"/>
      <c r="O322" s="200"/>
      <c r="P322" s="201"/>
      <c r="Q322" s="93"/>
      <c r="R322" s="94"/>
      <c r="S322" s="200"/>
      <c r="T322" s="201"/>
      <c r="U322" s="94"/>
      <c r="V322" s="202"/>
      <c r="W322" s="200"/>
      <c r="X322" s="201"/>
      <c r="Y322" s="93"/>
      <c r="Z322" s="202"/>
      <c r="AA322" s="200"/>
      <c r="AB322" s="201"/>
      <c r="AC322" s="94"/>
      <c r="AD322" s="94"/>
      <c r="AE322" s="200"/>
      <c r="AF322" s="201"/>
      <c r="AG322" s="93"/>
      <c r="AH322" s="94"/>
      <c r="AI322" s="200"/>
      <c r="AJ322" s="201"/>
      <c r="AK322" s="145"/>
      <c r="AL322" s="94"/>
      <c r="AM322" s="200"/>
      <c r="AN322" s="201"/>
      <c r="AO322" s="93"/>
      <c r="AP322" s="94"/>
      <c r="AQ322" s="200"/>
      <c r="AR322" s="201"/>
      <c r="AS322" s="145"/>
      <c r="AT322" s="94"/>
      <c r="AU322" s="200"/>
      <c r="AV322" s="201"/>
      <c r="AW322" s="93"/>
      <c r="AX322" s="94"/>
      <c r="AY322" s="200"/>
      <c r="AZ322" s="201"/>
      <c r="BA322" s="145"/>
      <c r="BB322" s="94"/>
      <c r="BC322" s="200"/>
      <c r="BD322" s="201"/>
      <c r="BE322" s="93"/>
      <c r="BF322" s="94"/>
      <c r="BG322" s="200"/>
      <c r="BH322" s="201"/>
      <c r="BI322" s="145"/>
      <c r="BJ322" s="94"/>
      <c r="BK322" s="200"/>
      <c r="BL322" s="201"/>
      <c r="BM322" s="93"/>
      <c r="BN322" s="94"/>
      <c r="BO322" s="200"/>
      <c r="BP322" s="201"/>
      <c r="BQ322" s="190"/>
      <c r="BR322" s="145"/>
      <c r="BS322" s="198"/>
    </row>
    <row r="323" spans="1:71" s="150" customFormat="1" ht="25" customHeight="1">
      <c r="A323" s="170"/>
      <c r="E323" s="145"/>
      <c r="F323" s="94"/>
      <c r="G323" s="200"/>
      <c r="H323" s="201"/>
      <c r="J323" s="94"/>
      <c r="K323" s="200"/>
      <c r="L323" s="201"/>
      <c r="N323" s="94"/>
      <c r="O323" s="200"/>
      <c r="P323" s="201"/>
      <c r="Q323" s="93"/>
      <c r="R323" s="94"/>
      <c r="S323" s="200"/>
      <c r="T323" s="201"/>
      <c r="U323" s="94"/>
      <c r="V323" s="202"/>
      <c r="W323" s="200"/>
      <c r="X323" s="201"/>
      <c r="Y323" s="93"/>
      <c r="Z323" s="202"/>
      <c r="AA323" s="200"/>
      <c r="AB323" s="201"/>
      <c r="AC323" s="94"/>
      <c r="AD323" s="94"/>
      <c r="AE323" s="200"/>
      <c r="AF323" s="201"/>
      <c r="AG323" s="93"/>
      <c r="AH323" s="94"/>
      <c r="AI323" s="200"/>
      <c r="AJ323" s="201"/>
      <c r="AK323" s="145"/>
      <c r="AL323" s="94"/>
      <c r="AM323" s="200"/>
      <c r="AN323" s="201"/>
      <c r="AO323" s="93"/>
      <c r="AP323" s="94"/>
      <c r="AQ323" s="200"/>
      <c r="AR323" s="201"/>
      <c r="AS323" s="145"/>
      <c r="AT323" s="94"/>
      <c r="AU323" s="200"/>
      <c r="AV323" s="201"/>
      <c r="AW323" s="93"/>
      <c r="AX323" s="94"/>
      <c r="AY323" s="200"/>
      <c r="AZ323" s="201"/>
      <c r="BA323" s="145"/>
      <c r="BB323" s="94"/>
      <c r="BC323" s="200"/>
      <c r="BD323" s="201"/>
      <c r="BE323" s="93"/>
      <c r="BF323" s="94"/>
      <c r="BG323" s="200"/>
      <c r="BH323" s="201"/>
      <c r="BI323" s="145"/>
      <c r="BJ323" s="94"/>
      <c r="BK323" s="200"/>
      <c r="BL323" s="201"/>
      <c r="BM323" s="93"/>
      <c r="BN323" s="94"/>
      <c r="BO323" s="200"/>
      <c r="BP323" s="201"/>
      <c r="BQ323" s="190"/>
      <c r="BR323" s="145"/>
      <c r="BS323" s="198"/>
    </row>
    <row r="324" spans="1:71" s="150" customFormat="1" ht="25" customHeight="1">
      <c r="A324" s="170"/>
      <c r="E324" s="145"/>
      <c r="F324" s="94"/>
      <c r="G324" s="200"/>
      <c r="H324" s="201"/>
      <c r="J324" s="94"/>
      <c r="K324" s="200"/>
      <c r="L324" s="201"/>
      <c r="N324" s="94"/>
      <c r="O324" s="200"/>
      <c r="P324" s="201"/>
      <c r="Q324" s="93"/>
      <c r="R324" s="94"/>
      <c r="S324" s="200"/>
      <c r="T324" s="201"/>
      <c r="U324" s="94"/>
      <c r="V324" s="202"/>
      <c r="W324" s="200"/>
      <c r="X324" s="201"/>
      <c r="Y324" s="93"/>
      <c r="Z324" s="202"/>
      <c r="AA324" s="200"/>
      <c r="AB324" s="201"/>
      <c r="AC324" s="94"/>
      <c r="AD324" s="94"/>
      <c r="AE324" s="200"/>
      <c r="AF324" s="201"/>
      <c r="AG324" s="93"/>
      <c r="AH324" s="94"/>
      <c r="AI324" s="200"/>
      <c r="AJ324" s="201"/>
      <c r="AK324" s="145"/>
      <c r="AL324" s="94"/>
      <c r="AM324" s="200"/>
      <c r="AN324" s="201"/>
      <c r="AO324" s="93"/>
      <c r="AP324" s="94"/>
      <c r="AQ324" s="200"/>
      <c r="AR324" s="201"/>
      <c r="AS324" s="145"/>
      <c r="AT324" s="94"/>
      <c r="AU324" s="200"/>
      <c r="AV324" s="201"/>
      <c r="AW324" s="93"/>
      <c r="AX324" s="94"/>
      <c r="AY324" s="200"/>
      <c r="AZ324" s="201"/>
      <c r="BA324" s="145"/>
      <c r="BB324" s="94"/>
      <c r="BC324" s="200"/>
      <c r="BD324" s="201"/>
      <c r="BE324" s="93"/>
      <c r="BF324" s="94"/>
      <c r="BG324" s="200"/>
      <c r="BH324" s="201"/>
      <c r="BI324" s="145"/>
      <c r="BJ324" s="94"/>
      <c r="BK324" s="200"/>
      <c r="BL324" s="201"/>
      <c r="BM324" s="93"/>
      <c r="BN324" s="94"/>
      <c r="BO324" s="200"/>
      <c r="BP324" s="201"/>
      <c r="BQ324" s="190"/>
      <c r="BR324" s="145"/>
      <c r="BS324" s="198"/>
    </row>
    <row r="325" spans="1:71" s="150" customFormat="1" ht="25" customHeight="1">
      <c r="A325" s="170"/>
      <c r="E325" s="145"/>
      <c r="F325" s="94"/>
      <c r="G325" s="200"/>
      <c r="H325" s="201"/>
      <c r="J325" s="94"/>
      <c r="K325" s="200"/>
      <c r="L325" s="201"/>
      <c r="N325" s="94"/>
      <c r="O325" s="200"/>
      <c r="P325" s="201"/>
      <c r="Q325" s="93"/>
      <c r="R325" s="94"/>
      <c r="S325" s="200"/>
      <c r="T325" s="201"/>
      <c r="U325" s="94"/>
      <c r="V325" s="202"/>
      <c r="W325" s="200"/>
      <c r="X325" s="201"/>
      <c r="Y325" s="93"/>
      <c r="Z325" s="202"/>
      <c r="AA325" s="200"/>
      <c r="AB325" s="201"/>
      <c r="AC325" s="94"/>
      <c r="AD325" s="94"/>
      <c r="AE325" s="200"/>
      <c r="AF325" s="201"/>
      <c r="AG325" s="93"/>
      <c r="AH325" s="94"/>
      <c r="AI325" s="200"/>
      <c r="AJ325" s="201"/>
      <c r="AK325" s="145"/>
      <c r="AL325" s="94"/>
      <c r="AM325" s="200"/>
      <c r="AN325" s="201"/>
      <c r="AO325" s="93"/>
      <c r="AP325" s="94"/>
      <c r="AQ325" s="200"/>
      <c r="AR325" s="201"/>
      <c r="AS325" s="145"/>
      <c r="AT325" s="94"/>
      <c r="AU325" s="200"/>
      <c r="AV325" s="201"/>
      <c r="AW325" s="93"/>
      <c r="AX325" s="94"/>
      <c r="AY325" s="200"/>
      <c r="AZ325" s="201"/>
      <c r="BA325" s="145"/>
      <c r="BB325" s="94"/>
      <c r="BC325" s="200"/>
      <c r="BD325" s="201"/>
      <c r="BE325" s="93"/>
      <c r="BF325" s="94"/>
      <c r="BG325" s="200"/>
      <c r="BH325" s="201"/>
      <c r="BI325" s="145"/>
      <c r="BJ325" s="94"/>
      <c r="BK325" s="200"/>
      <c r="BL325" s="201"/>
      <c r="BM325" s="93"/>
      <c r="BN325" s="94"/>
      <c r="BO325" s="200"/>
      <c r="BP325" s="201"/>
      <c r="BQ325" s="190"/>
      <c r="BR325" s="145"/>
      <c r="BS325" s="198"/>
    </row>
    <row r="326" spans="1:71" s="150" customFormat="1" ht="25" customHeight="1">
      <c r="A326" s="170"/>
      <c r="E326" s="145"/>
      <c r="F326" s="94"/>
      <c r="G326" s="200"/>
      <c r="H326" s="201"/>
      <c r="J326" s="94"/>
      <c r="K326" s="200"/>
      <c r="L326" s="201"/>
      <c r="N326" s="94"/>
      <c r="O326" s="200"/>
      <c r="P326" s="201"/>
      <c r="Q326" s="93"/>
      <c r="R326" s="94"/>
      <c r="S326" s="200"/>
      <c r="T326" s="201"/>
      <c r="U326" s="94"/>
      <c r="V326" s="202"/>
      <c r="W326" s="200"/>
      <c r="X326" s="201"/>
      <c r="Y326" s="93"/>
      <c r="Z326" s="202"/>
      <c r="AA326" s="200"/>
      <c r="AB326" s="201"/>
      <c r="AC326" s="94"/>
      <c r="AD326" s="94"/>
      <c r="AE326" s="200"/>
      <c r="AF326" s="201"/>
      <c r="AG326" s="93"/>
      <c r="AH326" s="94"/>
      <c r="AI326" s="200"/>
      <c r="AJ326" s="201"/>
      <c r="AK326" s="145"/>
      <c r="AL326" s="94"/>
      <c r="AM326" s="200"/>
      <c r="AN326" s="201"/>
      <c r="AO326" s="93"/>
      <c r="AP326" s="94"/>
      <c r="AQ326" s="200"/>
      <c r="AR326" s="201"/>
      <c r="AS326" s="145"/>
      <c r="AT326" s="94"/>
      <c r="AU326" s="200"/>
      <c r="AV326" s="201"/>
      <c r="AW326" s="93"/>
      <c r="AX326" s="94"/>
      <c r="AY326" s="200"/>
      <c r="AZ326" s="201"/>
      <c r="BA326" s="145"/>
      <c r="BB326" s="94"/>
      <c r="BC326" s="200"/>
      <c r="BD326" s="201"/>
      <c r="BE326" s="93"/>
      <c r="BF326" s="94"/>
      <c r="BG326" s="200"/>
      <c r="BH326" s="201"/>
      <c r="BI326" s="145"/>
      <c r="BJ326" s="94"/>
      <c r="BK326" s="200"/>
      <c r="BL326" s="201"/>
      <c r="BM326" s="93"/>
      <c r="BN326" s="94"/>
      <c r="BO326" s="200"/>
      <c r="BP326" s="201"/>
      <c r="BQ326" s="190"/>
      <c r="BR326" s="145"/>
      <c r="BS326" s="198"/>
    </row>
    <row r="327" spans="1:71" s="150" customFormat="1" ht="25" customHeight="1">
      <c r="A327" s="170"/>
      <c r="E327" s="145"/>
      <c r="F327" s="94"/>
      <c r="G327" s="200"/>
      <c r="H327" s="201"/>
      <c r="J327" s="94"/>
      <c r="K327" s="200"/>
      <c r="L327" s="201"/>
      <c r="N327" s="94"/>
      <c r="O327" s="200"/>
      <c r="P327" s="201"/>
      <c r="Q327" s="93"/>
      <c r="R327" s="94"/>
      <c r="S327" s="200"/>
      <c r="T327" s="201"/>
      <c r="U327" s="94"/>
      <c r="V327" s="202"/>
      <c r="W327" s="200"/>
      <c r="X327" s="201"/>
      <c r="Y327" s="93"/>
      <c r="Z327" s="202"/>
      <c r="AA327" s="200"/>
      <c r="AB327" s="201"/>
      <c r="AC327" s="94"/>
      <c r="AD327" s="94"/>
      <c r="AE327" s="200"/>
      <c r="AF327" s="201"/>
      <c r="AG327" s="93"/>
      <c r="AH327" s="94"/>
      <c r="AI327" s="200"/>
      <c r="AJ327" s="201"/>
      <c r="AK327" s="145"/>
      <c r="AL327" s="94"/>
      <c r="AM327" s="200"/>
      <c r="AN327" s="201"/>
      <c r="AO327" s="93"/>
      <c r="AP327" s="94"/>
      <c r="AQ327" s="200"/>
      <c r="AR327" s="201"/>
      <c r="AS327" s="145"/>
      <c r="AT327" s="94"/>
      <c r="AU327" s="200"/>
      <c r="AV327" s="201"/>
      <c r="AW327" s="93"/>
      <c r="AX327" s="94"/>
      <c r="AY327" s="200"/>
      <c r="AZ327" s="201"/>
      <c r="BA327" s="145"/>
      <c r="BB327" s="94"/>
      <c r="BC327" s="200"/>
      <c r="BD327" s="201"/>
      <c r="BE327" s="93"/>
      <c r="BF327" s="94"/>
      <c r="BG327" s="200"/>
      <c r="BH327" s="201"/>
      <c r="BI327" s="145"/>
      <c r="BJ327" s="94"/>
      <c r="BK327" s="200"/>
      <c r="BL327" s="201"/>
      <c r="BM327" s="93"/>
      <c r="BN327" s="94"/>
      <c r="BO327" s="200"/>
      <c r="BP327" s="201"/>
      <c r="BQ327" s="190"/>
      <c r="BR327" s="145"/>
      <c r="BS327" s="198"/>
    </row>
    <row r="328" spans="1:71" s="150" customFormat="1" ht="25" customHeight="1">
      <c r="A328" s="170"/>
      <c r="E328" s="145"/>
      <c r="F328" s="94"/>
      <c r="G328" s="200"/>
      <c r="H328" s="201"/>
      <c r="J328" s="94"/>
      <c r="K328" s="200"/>
      <c r="L328" s="201"/>
      <c r="N328" s="94"/>
      <c r="O328" s="200"/>
      <c r="P328" s="201"/>
      <c r="Q328" s="93"/>
      <c r="R328" s="94"/>
      <c r="S328" s="200"/>
      <c r="T328" s="201"/>
      <c r="U328" s="94"/>
      <c r="V328" s="202"/>
      <c r="W328" s="200"/>
      <c r="X328" s="201"/>
      <c r="Y328" s="93"/>
      <c r="Z328" s="202"/>
      <c r="AA328" s="200"/>
      <c r="AB328" s="201"/>
      <c r="AC328" s="94"/>
      <c r="AD328" s="94"/>
      <c r="AE328" s="200"/>
      <c r="AF328" s="201"/>
      <c r="AG328" s="93"/>
      <c r="AH328" s="94"/>
      <c r="AI328" s="200"/>
      <c r="AJ328" s="201"/>
      <c r="AK328" s="145"/>
      <c r="AL328" s="94"/>
      <c r="AM328" s="200"/>
      <c r="AN328" s="201"/>
      <c r="AO328" s="93"/>
      <c r="AP328" s="94"/>
      <c r="AQ328" s="200"/>
      <c r="AR328" s="201"/>
      <c r="AS328" s="145"/>
      <c r="AT328" s="94"/>
      <c r="AU328" s="200"/>
      <c r="AV328" s="201"/>
      <c r="AW328" s="93"/>
      <c r="AX328" s="94"/>
      <c r="AY328" s="200"/>
      <c r="AZ328" s="201"/>
      <c r="BA328" s="145"/>
      <c r="BB328" s="94"/>
      <c r="BC328" s="200"/>
      <c r="BD328" s="201"/>
      <c r="BE328" s="93"/>
      <c r="BF328" s="94"/>
      <c r="BG328" s="200"/>
      <c r="BH328" s="201"/>
      <c r="BI328" s="145"/>
      <c r="BJ328" s="94"/>
      <c r="BK328" s="200"/>
      <c r="BL328" s="201"/>
      <c r="BM328" s="93"/>
      <c r="BN328" s="94"/>
      <c r="BO328" s="200"/>
      <c r="BP328" s="201"/>
      <c r="BQ328" s="190"/>
      <c r="BR328" s="145"/>
      <c r="BS328" s="198"/>
    </row>
    <row r="329" spans="1:71" s="150" customFormat="1" ht="25" customHeight="1">
      <c r="A329" s="170"/>
      <c r="E329" s="145"/>
      <c r="F329" s="94"/>
      <c r="G329" s="200"/>
      <c r="H329" s="201"/>
      <c r="J329" s="94"/>
      <c r="K329" s="200"/>
      <c r="L329" s="201"/>
      <c r="N329" s="94"/>
      <c r="O329" s="200"/>
      <c r="P329" s="201"/>
      <c r="Q329" s="93"/>
      <c r="R329" s="94"/>
      <c r="S329" s="200"/>
      <c r="T329" s="201"/>
      <c r="U329" s="94"/>
      <c r="V329" s="202"/>
      <c r="W329" s="200"/>
      <c r="X329" s="201"/>
      <c r="Y329" s="93"/>
      <c r="Z329" s="202"/>
      <c r="AA329" s="200"/>
      <c r="AB329" s="201"/>
      <c r="AC329" s="94"/>
      <c r="AD329" s="94"/>
      <c r="AE329" s="200"/>
      <c r="AF329" s="201"/>
      <c r="AG329" s="93"/>
      <c r="AH329" s="94"/>
      <c r="AI329" s="200"/>
      <c r="AJ329" s="201"/>
      <c r="AK329" s="145"/>
      <c r="AL329" s="94"/>
      <c r="AM329" s="200"/>
      <c r="AN329" s="201"/>
      <c r="AO329" s="93"/>
      <c r="AP329" s="94"/>
      <c r="AQ329" s="200"/>
      <c r="AR329" s="201"/>
      <c r="AS329" s="145"/>
      <c r="AT329" s="94"/>
      <c r="AU329" s="200"/>
      <c r="AV329" s="201"/>
      <c r="AW329" s="93"/>
      <c r="AX329" s="94"/>
      <c r="AY329" s="200"/>
      <c r="AZ329" s="201"/>
      <c r="BA329" s="145"/>
      <c r="BB329" s="94"/>
      <c r="BC329" s="200"/>
      <c r="BD329" s="201"/>
      <c r="BE329" s="93"/>
      <c r="BF329" s="94"/>
      <c r="BG329" s="200"/>
      <c r="BH329" s="201"/>
      <c r="BI329" s="145"/>
      <c r="BJ329" s="94"/>
      <c r="BK329" s="200"/>
      <c r="BL329" s="201"/>
      <c r="BM329" s="93"/>
      <c r="BN329" s="94"/>
      <c r="BO329" s="200"/>
      <c r="BP329" s="201"/>
      <c r="BQ329" s="190"/>
      <c r="BR329" s="145"/>
      <c r="BS329" s="198"/>
    </row>
    <row r="330" spans="1:71" s="150" customFormat="1" ht="25" customHeight="1">
      <c r="A330" s="170"/>
      <c r="E330" s="145"/>
      <c r="F330" s="94"/>
      <c r="G330" s="200"/>
      <c r="H330" s="201"/>
      <c r="J330" s="94"/>
      <c r="K330" s="200"/>
      <c r="L330" s="201"/>
      <c r="N330" s="94"/>
      <c r="O330" s="200"/>
      <c r="P330" s="201"/>
      <c r="Q330" s="93"/>
      <c r="R330" s="94"/>
      <c r="S330" s="200"/>
      <c r="T330" s="201"/>
      <c r="U330" s="94"/>
      <c r="V330" s="202"/>
      <c r="W330" s="200"/>
      <c r="X330" s="201"/>
      <c r="Y330" s="93"/>
      <c r="Z330" s="202"/>
      <c r="AA330" s="200"/>
      <c r="AB330" s="201"/>
      <c r="AC330" s="94"/>
      <c r="AD330" s="94"/>
      <c r="AE330" s="200"/>
      <c r="AF330" s="201"/>
      <c r="AG330" s="93"/>
      <c r="AH330" s="94"/>
      <c r="AI330" s="200"/>
      <c r="AJ330" s="201"/>
      <c r="AK330" s="145"/>
      <c r="AL330" s="94"/>
      <c r="AM330" s="200"/>
      <c r="AN330" s="201"/>
      <c r="AO330" s="93"/>
      <c r="AP330" s="94"/>
      <c r="AQ330" s="200"/>
      <c r="AR330" s="201"/>
      <c r="AS330" s="145"/>
      <c r="AT330" s="94"/>
      <c r="AU330" s="200"/>
      <c r="AV330" s="201"/>
      <c r="AW330" s="93"/>
      <c r="AX330" s="94"/>
      <c r="AY330" s="200"/>
      <c r="AZ330" s="201"/>
      <c r="BA330" s="145"/>
      <c r="BB330" s="94"/>
      <c r="BC330" s="200"/>
      <c r="BD330" s="201"/>
      <c r="BE330" s="93"/>
      <c r="BF330" s="94"/>
      <c r="BG330" s="200"/>
      <c r="BH330" s="201"/>
      <c r="BI330" s="145"/>
      <c r="BJ330" s="94"/>
      <c r="BK330" s="200"/>
      <c r="BL330" s="201"/>
      <c r="BM330" s="93"/>
      <c r="BN330" s="94"/>
      <c r="BO330" s="200"/>
      <c r="BP330" s="201"/>
      <c r="BQ330" s="190"/>
      <c r="BR330" s="145"/>
      <c r="BS330" s="198"/>
    </row>
    <row r="331" spans="1:71" s="150" customFormat="1" ht="25" customHeight="1">
      <c r="A331" s="170"/>
      <c r="E331" s="145"/>
      <c r="F331" s="94"/>
      <c r="G331" s="200"/>
      <c r="H331" s="201"/>
      <c r="J331" s="94"/>
      <c r="K331" s="200"/>
      <c r="L331" s="201"/>
      <c r="N331" s="94"/>
      <c r="O331" s="200"/>
      <c r="P331" s="201"/>
      <c r="Q331" s="93"/>
      <c r="R331" s="94"/>
      <c r="S331" s="200"/>
      <c r="T331" s="201"/>
      <c r="U331" s="94"/>
      <c r="V331" s="202"/>
      <c r="W331" s="200"/>
      <c r="X331" s="201"/>
      <c r="Y331" s="93"/>
      <c r="Z331" s="202"/>
      <c r="AA331" s="200"/>
      <c r="AB331" s="201"/>
      <c r="AC331" s="94"/>
      <c r="AD331" s="94"/>
      <c r="AE331" s="200"/>
      <c r="AF331" s="201"/>
      <c r="AG331" s="93"/>
      <c r="AH331" s="94"/>
      <c r="AI331" s="200"/>
      <c r="AJ331" s="201"/>
      <c r="AK331" s="145"/>
      <c r="AL331" s="94"/>
      <c r="AM331" s="200"/>
      <c r="AN331" s="201"/>
      <c r="AO331" s="93"/>
      <c r="AP331" s="94"/>
      <c r="AQ331" s="200"/>
      <c r="AR331" s="201"/>
      <c r="AS331" s="145"/>
      <c r="AT331" s="94"/>
      <c r="AU331" s="200"/>
      <c r="AV331" s="201"/>
      <c r="AW331" s="93"/>
      <c r="AX331" s="94"/>
      <c r="AY331" s="200"/>
      <c r="AZ331" s="201"/>
      <c r="BA331" s="145"/>
      <c r="BB331" s="94"/>
      <c r="BC331" s="200"/>
      <c r="BD331" s="201"/>
      <c r="BE331" s="93"/>
      <c r="BF331" s="94"/>
      <c r="BG331" s="200"/>
      <c r="BH331" s="201"/>
      <c r="BI331" s="145"/>
      <c r="BJ331" s="94"/>
      <c r="BK331" s="200"/>
      <c r="BL331" s="201"/>
      <c r="BM331" s="93"/>
      <c r="BN331" s="94"/>
      <c r="BO331" s="200"/>
      <c r="BP331" s="201"/>
      <c r="BQ331" s="190"/>
      <c r="BR331" s="145"/>
      <c r="BS331" s="198"/>
    </row>
    <row r="332" spans="1:71" s="150" customFormat="1" ht="25" customHeight="1">
      <c r="A332" s="170"/>
      <c r="E332" s="145"/>
      <c r="F332" s="94"/>
      <c r="G332" s="200"/>
      <c r="H332" s="201"/>
      <c r="J332" s="94"/>
      <c r="K332" s="200"/>
      <c r="L332" s="201"/>
      <c r="N332" s="94"/>
      <c r="O332" s="200"/>
      <c r="P332" s="201"/>
      <c r="Q332" s="93"/>
      <c r="R332" s="94"/>
      <c r="S332" s="200"/>
      <c r="T332" s="201"/>
      <c r="U332" s="94"/>
      <c r="V332" s="202"/>
      <c r="W332" s="200"/>
      <c r="X332" s="201"/>
      <c r="Y332" s="93"/>
      <c r="Z332" s="202"/>
      <c r="AA332" s="200"/>
      <c r="AB332" s="201"/>
      <c r="AC332" s="94"/>
      <c r="AD332" s="94"/>
      <c r="AE332" s="200"/>
      <c r="AF332" s="201"/>
      <c r="AG332" s="93"/>
      <c r="AH332" s="94"/>
      <c r="AI332" s="200"/>
      <c r="AJ332" s="201"/>
      <c r="AK332" s="145"/>
      <c r="AL332" s="94"/>
      <c r="AM332" s="200"/>
      <c r="AN332" s="201"/>
      <c r="AO332" s="93"/>
      <c r="AP332" s="94"/>
      <c r="AQ332" s="200"/>
      <c r="AR332" s="201"/>
      <c r="AS332" s="145"/>
      <c r="AT332" s="94"/>
      <c r="AU332" s="200"/>
      <c r="AV332" s="201"/>
      <c r="AW332" s="93"/>
      <c r="AX332" s="94"/>
      <c r="AY332" s="200"/>
      <c r="AZ332" s="201"/>
      <c r="BA332" s="145"/>
      <c r="BB332" s="94"/>
      <c r="BC332" s="200"/>
      <c r="BD332" s="201"/>
      <c r="BE332" s="93"/>
      <c r="BF332" s="94"/>
      <c r="BG332" s="200"/>
      <c r="BH332" s="201"/>
      <c r="BI332" s="145"/>
      <c r="BJ332" s="94"/>
      <c r="BK332" s="200"/>
      <c r="BL332" s="201"/>
      <c r="BM332" s="93"/>
      <c r="BN332" s="94"/>
      <c r="BO332" s="200"/>
      <c r="BP332" s="201"/>
      <c r="BQ332" s="190"/>
      <c r="BR332" s="145"/>
      <c r="BS332" s="198"/>
    </row>
    <row r="333" spans="1:71" s="150" customFormat="1" ht="25" customHeight="1">
      <c r="A333" s="170"/>
      <c r="E333" s="145"/>
      <c r="F333" s="94"/>
      <c r="G333" s="200"/>
      <c r="H333" s="201"/>
      <c r="J333" s="94"/>
      <c r="K333" s="200"/>
      <c r="L333" s="201"/>
      <c r="N333" s="94"/>
      <c r="O333" s="200"/>
      <c r="P333" s="201"/>
      <c r="Q333" s="93"/>
      <c r="R333" s="94"/>
      <c r="S333" s="200"/>
      <c r="T333" s="201"/>
      <c r="U333" s="94"/>
      <c r="V333" s="202"/>
      <c r="W333" s="200"/>
      <c r="X333" s="201"/>
      <c r="Y333" s="93"/>
      <c r="Z333" s="202"/>
      <c r="AA333" s="200"/>
      <c r="AB333" s="201"/>
      <c r="AC333" s="94"/>
      <c r="AD333" s="94"/>
      <c r="AE333" s="200"/>
      <c r="AF333" s="201"/>
      <c r="AG333" s="93"/>
      <c r="AH333" s="94"/>
      <c r="AI333" s="200"/>
      <c r="AJ333" s="201"/>
      <c r="AK333" s="145"/>
      <c r="AL333" s="94"/>
      <c r="AM333" s="200"/>
      <c r="AN333" s="201"/>
      <c r="AO333" s="93"/>
      <c r="AP333" s="94"/>
      <c r="AQ333" s="200"/>
      <c r="AR333" s="201"/>
      <c r="AS333" s="145"/>
      <c r="AT333" s="94"/>
      <c r="AU333" s="200"/>
      <c r="AV333" s="201"/>
      <c r="AW333" s="93"/>
      <c r="AX333" s="94"/>
      <c r="AY333" s="200"/>
      <c r="AZ333" s="201"/>
      <c r="BA333" s="145"/>
      <c r="BB333" s="94"/>
      <c r="BC333" s="200"/>
      <c r="BD333" s="201"/>
      <c r="BE333" s="93"/>
      <c r="BF333" s="94"/>
      <c r="BG333" s="200"/>
      <c r="BH333" s="201"/>
      <c r="BI333" s="145"/>
      <c r="BJ333" s="94"/>
      <c r="BK333" s="200"/>
      <c r="BL333" s="201"/>
      <c r="BM333" s="93"/>
      <c r="BN333" s="94"/>
      <c r="BO333" s="200"/>
      <c r="BP333" s="201"/>
      <c r="BQ333" s="190"/>
      <c r="BR333" s="145"/>
      <c r="BS333" s="198"/>
    </row>
    <row r="334" spans="1:71" s="150" customFormat="1" ht="25" customHeight="1">
      <c r="A334" s="170"/>
      <c r="E334" s="145"/>
      <c r="F334" s="94"/>
      <c r="G334" s="200"/>
      <c r="H334" s="201"/>
      <c r="J334" s="94"/>
      <c r="K334" s="200"/>
      <c r="L334" s="201"/>
      <c r="N334" s="94"/>
      <c r="O334" s="200"/>
      <c r="P334" s="201"/>
      <c r="Q334" s="93"/>
      <c r="R334" s="94"/>
      <c r="S334" s="200"/>
      <c r="T334" s="201"/>
      <c r="U334" s="94"/>
      <c r="V334" s="202"/>
      <c r="W334" s="200"/>
      <c r="X334" s="201"/>
      <c r="Y334" s="93"/>
      <c r="Z334" s="202"/>
      <c r="AA334" s="200"/>
      <c r="AB334" s="201"/>
      <c r="AC334" s="94"/>
      <c r="AD334" s="94"/>
      <c r="AE334" s="200"/>
      <c r="AF334" s="201"/>
      <c r="AG334" s="93"/>
      <c r="AH334" s="94"/>
      <c r="AI334" s="200"/>
      <c r="AJ334" s="201"/>
      <c r="AK334" s="145"/>
      <c r="AL334" s="94"/>
      <c r="AM334" s="200"/>
      <c r="AN334" s="201"/>
      <c r="AO334" s="93"/>
      <c r="AP334" s="94"/>
      <c r="AQ334" s="200"/>
      <c r="AR334" s="201"/>
      <c r="AS334" s="145"/>
      <c r="AT334" s="94"/>
      <c r="AU334" s="200"/>
      <c r="AV334" s="201"/>
      <c r="AW334" s="93"/>
      <c r="AX334" s="94"/>
      <c r="AY334" s="200"/>
      <c r="AZ334" s="201"/>
      <c r="BA334" s="145"/>
      <c r="BB334" s="94"/>
      <c r="BC334" s="200"/>
      <c r="BD334" s="201"/>
      <c r="BE334" s="93"/>
      <c r="BF334" s="94"/>
      <c r="BG334" s="200"/>
      <c r="BH334" s="201"/>
      <c r="BI334" s="145"/>
      <c r="BJ334" s="94"/>
      <c r="BK334" s="200"/>
      <c r="BL334" s="201"/>
      <c r="BM334" s="93"/>
      <c r="BN334" s="94"/>
      <c r="BO334" s="200"/>
      <c r="BP334" s="201"/>
      <c r="BQ334" s="190"/>
      <c r="BR334" s="145"/>
      <c r="BS334" s="198"/>
    </row>
    <row r="335" spans="1:71" s="150" customFormat="1" ht="25" customHeight="1">
      <c r="A335" s="170"/>
      <c r="E335" s="145"/>
      <c r="F335" s="94"/>
      <c r="G335" s="200"/>
      <c r="H335" s="201"/>
      <c r="J335" s="94"/>
      <c r="K335" s="200"/>
      <c r="L335" s="201"/>
      <c r="N335" s="94"/>
      <c r="O335" s="200"/>
      <c r="P335" s="201"/>
      <c r="Q335" s="93"/>
      <c r="R335" s="94"/>
      <c r="S335" s="200"/>
      <c r="T335" s="201"/>
      <c r="U335" s="94"/>
      <c r="V335" s="202"/>
      <c r="W335" s="200"/>
      <c r="X335" s="201"/>
      <c r="Y335" s="93"/>
      <c r="Z335" s="202"/>
      <c r="AA335" s="200"/>
      <c r="AB335" s="201"/>
      <c r="AC335" s="94"/>
      <c r="AD335" s="94"/>
      <c r="AE335" s="200"/>
      <c r="AF335" s="201"/>
      <c r="AG335" s="93"/>
      <c r="AH335" s="94"/>
      <c r="AI335" s="200"/>
      <c r="AJ335" s="201"/>
      <c r="AK335" s="145"/>
      <c r="AL335" s="94"/>
      <c r="AM335" s="200"/>
      <c r="AN335" s="201"/>
      <c r="AO335" s="93"/>
      <c r="AP335" s="94"/>
      <c r="AQ335" s="200"/>
      <c r="AR335" s="201"/>
      <c r="AS335" s="145"/>
      <c r="AT335" s="94"/>
      <c r="AU335" s="200"/>
      <c r="AV335" s="201"/>
      <c r="AW335" s="93"/>
      <c r="AX335" s="94"/>
      <c r="AY335" s="200"/>
      <c r="AZ335" s="201"/>
      <c r="BA335" s="145"/>
      <c r="BB335" s="94"/>
      <c r="BC335" s="200"/>
      <c r="BD335" s="201"/>
      <c r="BE335" s="93"/>
      <c r="BF335" s="94"/>
      <c r="BG335" s="200"/>
      <c r="BH335" s="201"/>
      <c r="BI335" s="145"/>
      <c r="BJ335" s="94"/>
      <c r="BK335" s="200"/>
      <c r="BL335" s="201"/>
      <c r="BM335" s="93"/>
      <c r="BN335" s="94"/>
      <c r="BO335" s="200"/>
      <c r="BP335" s="201"/>
      <c r="BQ335" s="190"/>
      <c r="BR335" s="145"/>
      <c r="BS335" s="198"/>
    </row>
    <row r="336" spans="1:71" s="150" customFormat="1" ht="25" customHeight="1">
      <c r="A336" s="170"/>
      <c r="E336" s="145"/>
      <c r="F336" s="94"/>
      <c r="G336" s="200"/>
      <c r="H336" s="201"/>
      <c r="J336" s="94"/>
      <c r="K336" s="200"/>
      <c r="L336" s="201"/>
      <c r="N336" s="94"/>
      <c r="O336" s="200"/>
      <c r="P336" s="201"/>
      <c r="Q336" s="93"/>
      <c r="R336" s="94"/>
      <c r="S336" s="200"/>
      <c r="T336" s="201"/>
      <c r="U336" s="94"/>
      <c r="V336" s="202"/>
      <c r="W336" s="200"/>
      <c r="X336" s="201"/>
      <c r="Y336" s="93"/>
      <c r="Z336" s="202"/>
      <c r="AA336" s="200"/>
      <c r="AB336" s="201"/>
      <c r="AC336" s="94"/>
      <c r="AD336" s="94"/>
      <c r="AE336" s="200"/>
      <c r="AF336" s="201"/>
      <c r="AG336" s="93"/>
      <c r="AH336" s="94"/>
      <c r="AI336" s="200"/>
      <c r="AJ336" s="201"/>
      <c r="AK336" s="145"/>
      <c r="AL336" s="94"/>
      <c r="AM336" s="200"/>
      <c r="AN336" s="201"/>
      <c r="AO336" s="93"/>
      <c r="AP336" s="94"/>
      <c r="AQ336" s="200"/>
      <c r="AR336" s="201"/>
      <c r="AS336" s="145"/>
      <c r="AT336" s="94"/>
      <c r="AU336" s="200"/>
      <c r="AV336" s="201"/>
      <c r="AW336" s="93"/>
      <c r="AX336" s="94"/>
      <c r="AY336" s="200"/>
      <c r="AZ336" s="201"/>
      <c r="BA336" s="145"/>
      <c r="BB336" s="94"/>
      <c r="BC336" s="200"/>
      <c r="BD336" s="201"/>
      <c r="BE336" s="93"/>
      <c r="BF336" s="94"/>
      <c r="BG336" s="200"/>
      <c r="BH336" s="201"/>
      <c r="BI336" s="145"/>
      <c r="BJ336" s="94"/>
      <c r="BK336" s="200"/>
      <c r="BL336" s="201"/>
      <c r="BM336" s="93"/>
      <c r="BN336" s="94"/>
      <c r="BO336" s="200"/>
      <c r="BP336" s="201"/>
      <c r="BQ336" s="190"/>
      <c r="BR336" s="145"/>
      <c r="BS336" s="198"/>
    </row>
    <row r="337" spans="1:71" s="150" customFormat="1" ht="25" customHeight="1">
      <c r="A337" s="170"/>
      <c r="E337" s="145"/>
      <c r="F337" s="94"/>
      <c r="G337" s="200"/>
      <c r="H337" s="201"/>
      <c r="J337" s="94"/>
      <c r="K337" s="200"/>
      <c r="L337" s="201"/>
      <c r="N337" s="94"/>
      <c r="O337" s="200"/>
      <c r="P337" s="201"/>
      <c r="Q337" s="93"/>
      <c r="R337" s="94"/>
      <c r="S337" s="200"/>
      <c r="T337" s="201"/>
      <c r="U337" s="94"/>
      <c r="V337" s="202"/>
      <c r="W337" s="200"/>
      <c r="X337" s="201"/>
      <c r="Y337" s="93"/>
      <c r="Z337" s="202"/>
      <c r="AA337" s="200"/>
      <c r="AB337" s="201"/>
      <c r="AC337" s="94"/>
      <c r="AD337" s="94"/>
      <c r="AE337" s="200"/>
      <c r="AF337" s="201"/>
      <c r="AG337" s="93"/>
      <c r="AH337" s="94"/>
      <c r="AI337" s="200"/>
      <c r="AJ337" s="201"/>
      <c r="AK337" s="145"/>
      <c r="AL337" s="94"/>
      <c r="AM337" s="200"/>
      <c r="AN337" s="201"/>
      <c r="AO337" s="93"/>
      <c r="AP337" s="94"/>
      <c r="AQ337" s="200"/>
      <c r="AR337" s="201"/>
      <c r="AS337" s="145"/>
      <c r="AT337" s="94"/>
      <c r="AU337" s="200"/>
      <c r="AV337" s="201"/>
      <c r="AW337" s="93"/>
      <c r="AX337" s="94"/>
      <c r="AY337" s="200"/>
      <c r="AZ337" s="201"/>
      <c r="BA337" s="145"/>
      <c r="BB337" s="94"/>
      <c r="BC337" s="200"/>
      <c r="BD337" s="201"/>
      <c r="BE337" s="93"/>
      <c r="BF337" s="94"/>
      <c r="BG337" s="200"/>
      <c r="BH337" s="201"/>
      <c r="BI337" s="145"/>
      <c r="BJ337" s="94"/>
      <c r="BK337" s="200"/>
      <c r="BL337" s="201"/>
      <c r="BM337" s="93"/>
      <c r="BN337" s="94"/>
      <c r="BO337" s="200"/>
      <c r="BP337" s="201"/>
      <c r="BQ337" s="190"/>
      <c r="BR337" s="145"/>
      <c r="BS337" s="198"/>
    </row>
    <row r="338" spans="1:71" s="150" customFormat="1" ht="25" customHeight="1">
      <c r="A338" s="170"/>
      <c r="E338" s="145"/>
      <c r="F338" s="94"/>
      <c r="G338" s="200"/>
      <c r="H338" s="201"/>
      <c r="J338" s="94"/>
      <c r="K338" s="200"/>
      <c r="L338" s="201"/>
      <c r="N338" s="94"/>
      <c r="O338" s="200"/>
      <c r="P338" s="201"/>
      <c r="Q338" s="93"/>
      <c r="R338" s="94"/>
      <c r="S338" s="200"/>
      <c r="T338" s="201"/>
      <c r="U338" s="94"/>
      <c r="V338" s="202"/>
      <c r="W338" s="200"/>
      <c r="X338" s="201"/>
      <c r="Y338" s="93"/>
      <c r="Z338" s="202"/>
      <c r="AA338" s="200"/>
      <c r="AB338" s="201"/>
      <c r="AC338" s="94"/>
      <c r="AD338" s="94"/>
      <c r="AE338" s="200"/>
      <c r="AF338" s="201"/>
      <c r="AG338" s="93"/>
      <c r="AH338" s="94"/>
      <c r="AI338" s="200"/>
      <c r="AJ338" s="201"/>
      <c r="AK338" s="145"/>
      <c r="AL338" s="94"/>
      <c r="AM338" s="200"/>
      <c r="AN338" s="201"/>
      <c r="AO338" s="93"/>
      <c r="AP338" s="94"/>
      <c r="AQ338" s="200"/>
      <c r="AR338" s="201"/>
      <c r="AS338" s="145"/>
      <c r="AT338" s="94"/>
      <c r="AU338" s="200"/>
      <c r="AV338" s="201"/>
      <c r="AW338" s="93"/>
      <c r="AX338" s="94"/>
      <c r="AY338" s="200"/>
      <c r="AZ338" s="201"/>
      <c r="BA338" s="145"/>
      <c r="BB338" s="94"/>
      <c r="BC338" s="200"/>
      <c r="BD338" s="201"/>
      <c r="BE338" s="93"/>
      <c r="BF338" s="94"/>
      <c r="BG338" s="200"/>
      <c r="BH338" s="201"/>
      <c r="BI338" s="145"/>
      <c r="BJ338" s="94"/>
      <c r="BK338" s="200"/>
      <c r="BL338" s="201"/>
      <c r="BM338" s="93"/>
      <c r="BN338" s="94"/>
      <c r="BO338" s="200"/>
      <c r="BP338" s="201"/>
      <c r="BQ338" s="190"/>
      <c r="BR338" s="145"/>
      <c r="BS338" s="198"/>
    </row>
    <row r="339" spans="1:71" s="150" customFormat="1" ht="25" customHeight="1">
      <c r="A339" s="170"/>
      <c r="E339" s="145"/>
      <c r="F339" s="94"/>
      <c r="G339" s="200"/>
      <c r="H339" s="201"/>
      <c r="J339" s="94"/>
      <c r="K339" s="200"/>
      <c r="L339" s="201"/>
      <c r="N339" s="94"/>
      <c r="O339" s="200"/>
      <c r="P339" s="201"/>
      <c r="Q339" s="93"/>
      <c r="R339" s="94"/>
      <c r="S339" s="200"/>
      <c r="T339" s="201"/>
      <c r="U339" s="94"/>
      <c r="V339" s="202"/>
      <c r="W339" s="200"/>
      <c r="X339" s="201"/>
      <c r="Y339" s="93"/>
      <c r="Z339" s="202"/>
      <c r="AA339" s="200"/>
      <c r="AB339" s="201"/>
      <c r="AC339" s="94"/>
      <c r="AD339" s="94"/>
      <c r="AE339" s="200"/>
      <c r="AF339" s="201"/>
      <c r="AG339" s="93"/>
      <c r="AH339" s="94"/>
      <c r="AI339" s="200"/>
      <c r="AJ339" s="201"/>
      <c r="AK339" s="145"/>
      <c r="AL339" s="94"/>
      <c r="AM339" s="200"/>
      <c r="AN339" s="201"/>
      <c r="AO339" s="93"/>
      <c r="AP339" s="94"/>
      <c r="AQ339" s="200"/>
      <c r="AR339" s="201"/>
      <c r="AS339" s="145"/>
      <c r="AT339" s="94"/>
      <c r="AU339" s="200"/>
      <c r="AV339" s="201"/>
      <c r="AW339" s="93"/>
      <c r="AX339" s="94"/>
      <c r="AY339" s="200"/>
      <c r="AZ339" s="201"/>
      <c r="BA339" s="145"/>
      <c r="BB339" s="94"/>
      <c r="BC339" s="200"/>
      <c r="BD339" s="201"/>
      <c r="BE339" s="93"/>
      <c r="BF339" s="94"/>
      <c r="BG339" s="200"/>
      <c r="BH339" s="201"/>
      <c r="BI339" s="145"/>
      <c r="BJ339" s="94"/>
      <c r="BK339" s="200"/>
      <c r="BL339" s="201"/>
      <c r="BM339" s="93"/>
      <c r="BN339" s="94"/>
      <c r="BO339" s="200"/>
      <c r="BP339" s="201"/>
      <c r="BQ339" s="190"/>
      <c r="BR339" s="145"/>
      <c r="BS339" s="198"/>
    </row>
    <row r="340" spans="1:71" s="150" customFormat="1" ht="25" customHeight="1">
      <c r="A340" s="170"/>
      <c r="E340" s="145"/>
      <c r="F340" s="94"/>
      <c r="G340" s="200"/>
      <c r="H340" s="201"/>
      <c r="J340" s="94"/>
      <c r="K340" s="200"/>
      <c r="L340" s="201"/>
      <c r="N340" s="94"/>
      <c r="O340" s="200"/>
      <c r="P340" s="201"/>
      <c r="Q340" s="93"/>
      <c r="R340" s="94"/>
      <c r="S340" s="200"/>
      <c r="T340" s="201"/>
      <c r="U340" s="94"/>
      <c r="V340" s="202"/>
      <c r="W340" s="200"/>
      <c r="X340" s="201"/>
      <c r="Y340" s="93"/>
      <c r="Z340" s="202"/>
      <c r="AA340" s="200"/>
      <c r="AB340" s="201"/>
      <c r="AC340" s="94"/>
      <c r="AD340" s="94"/>
      <c r="AE340" s="200"/>
      <c r="AF340" s="201"/>
      <c r="AG340" s="93"/>
      <c r="AH340" s="94"/>
      <c r="AI340" s="200"/>
      <c r="AJ340" s="201"/>
      <c r="AK340" s="145"/>
      <c r="AL340" s="94"/>
      <c r="AM340" s="200"/>
      <c r="AN340" s="201"/>
      <c r="AO340" s="93"/>
      <c r="AP340" s="94"/>
      <c r="AQ340" s="200"/>
      <c r="AR340" s="201"/>
      <c r="AS340" s="145"/>
      <c r="AT340" s="94"/>
      <c r="AU340" s="200"/>
      <c r="AV340" s="201"/>
      <c r="AW340" s="93"/>
      <c r="AX340" s="94"/>
      <c r="AY340" s="200"/>
      <c r="AZ340" s="201"/>
      <c r="BA340" s="145"/>
      <c r="BB340" s="94"/>
      <c r="BC340" s="200"/>
      <c r="BD340" s="201"/>
      <c r="BE340" s="93"/>
      <c r="BF340" s="94"/>
      <c r="BG340" s="200"/>
      <c r="BH340" s="201"/>
      <c r="BI340" s="145"/>
      <c r="BJ340" s="94"/>
      <c r="BK340" s="200"/>
      <c r="BL340" s="201"/>
      <c r="BM340" s="93"/>
      <c r="BN340" s="94"/>
      <c r="BO340" s="200"/>
      <c r="BP340" s="201"/>
      <c r="BQ340" s="190"/>
      <c r="BR340" s="145"/>
      <c r="BS340" s="198"/>
    </row>
    <row r="341" spans="1:71" s="150" customFormat="1" ht="25" customHeight="1">
      <c r="A341" s="170"/>
      <c r="E341" s="145"/>
      <c r="F341" s="94"/>
      <c r="G341" s="200"/>
      <c r="H341" s="201"/>
      <c r="J341" s="94"/>
      <c r="K341" s="200"/>
      <c r="L341" s="201"/>
      <c r="N341" s="94"/>
      <c r="O341" s="200"/>
      <c r="P341" s="201"/>
      <c r="Q341" s="93"/>
      <c r="R341" s="94"/>
      <c r="S341" s="200"/>
      <c r="T341" s="201"/>
      <c r="U341" s="94"/>
      <c r="V341" s="202"/>
      <c r="W341" s="200"/>
      <c r="X341" s="201"/>
      <c r="Y341" s="93"/>
      <c r="Z341" s="202"/>
      <c r="AA341" s="200"/>
      <c r="AB341" s="201"/>
      <c r="AC341" s="94"/>
      <c r="AD341" s="94"/>
      <c r="AE341" s="200"/>
      <c r="AF341" s="201"/>
      <c r="AG341" s="93"/>
      <c r="AH341" s="94"/>
      <c r="AI341" s="200"/>
      <c r="AJ341" s="201"/>
      <c r="AK341" s="145"/>
      <c r="AL341" s="94"/>
      <c r="AM341" s="200"/>
      <c r="AN341" s="201"/>
      <c r="AO341" s="93"/>
      <c r="AP341" s="94"/>
      <c r="AQ341" s="200"/>
      <c r="AR341" s="201"/>
      <c r="AS341" s="145"/>
      <c r="AT341" s="94"/>
      <c r="AU341" s="200"/>
      <c r="AV341" s="201"/>
      <c r="AW341" s="93"/>
      <c r="AX341" s="94"/>
      <c r="AY341" s="200"/>
      <c r="AZ341" s="201"/>
      <c r="BA341" s="145"/>
      <c r="BB341" s="94"/>
      <c r="BC341" s="200"/>
      <c r="BD341" s="201"/>
      <c r="BE341" s="93"/>
      <c r="BF341" s="94"/>
      <c r="BG341" s="200"/>
      <c r="BH341" s="201"/>
      <c r="BI341" s="145"/>
      <c r="BJ341" s="94"/>
      <c r="BK341" s="200"/>
      <c r="BL341" s="201"/>
      <c r="BM341" s="93"/>
      <c r="BN341" s="94"/>
      <c r="BO341" s="200"/>
      <c r="BP341" s="201"/>
      <c r="BQ341" s="190"/>
      <c r="BR341" s="145"/>
      <c r="BS341" s="198"/>
    </row>
    <row r="342" spans="1:71" s="150" customFormat="1" ht="25" customHeight="1">
      <c r="A342" s="170"/>
      <c r="E342" s="145"/>
      <c r="F342" s="94"/>
      <c r="G342" s="200"/>
      <c r="H342" s="201"/>
      <c r="J342" s="94"/>
      <c r="K342" s="200"/>
      <c r="L342" s="201"/>
      <c r="N342" s="94"/>
      <c r="O342" s="200"/>
      <c r="P342" s="201"/>
      <c r="Q342" s="93"/>
      <c r="R342" s="94"/>
      <c r="S342" s="200"/>
      <c r="T342" s="201"/>
      <c r="U342" s="94"/>
      <c r="V342" s="202"/>
      <c r="W342" s="200"/>
      <c r="X342" s="201"/>
      <c r="Y342" s="93"/>
      <c r="Z342" s="202"/>
      <c r="AA342" s="200"/>
      <c r="AB342" s="201"/>
      <c r="AC342" s="94"/>
      <c r="AD342" s="94"/>
      <c r="AE342" s="200"/>
      <c r="AF342" s="201"/>
      <c r="AG342" s="93"/>
      <c r="AH342" s="94"/>
      <c r="AI342" s="200"/>
      <c r="AJ342" s="201"/>
      <c r="AK342" s="145"/>
      <c r="AL342" s="94"/>
      <c r="AM342" s="200"/>
      <c r="AN342" s="201"/>
      <c r="AO342" s="93"/>
      <c r="AP342" s="94"/>
      <c r="AQ342" s="200"/>
      <c r="AR342" s="201"/>
      <c r="AS342" s="145"/>
      <c r="AT342" s="94"/>
      <c r="AU342" s="200"/>
      <c r="AV342" s="201"/>
      <c r="AW342" s="93"/>
      <c r="AX342" s="94"/>
      <c r="AY342" s="200"/>
      <c r="AZ342" s="201"/>
      <c r="BA342" s="145"/>
      <c r="BB342" s="94"/>
      <c r="BC342" s="200"/>
      <c r="BD342" s="201"/>
      <c r="BE342" s="93"/>
      <c r="BF342" s="94"/>
      <c r="BG342" s="200"/>
      <c r="BH342" s="201"/>
      <c r="BI342" s="145"/>
      <c r="BJ342" s="94"/>
      <c r="BK342" s="200"/>
      <c r="BL342" s="201"/>
      <c r="BM342" s="93"/>
      <c r="BN342" s="94"/>
      <c r="BO342" s="200"/>
      <c r="BP342" s="201"/>
      <c r="BQ342" s="190"/>
      <c r="BR342" s="145"/>
      <c r="BS342" s="198"/>
    </row>
    <row r="343" spans="1:71" s="150" customFormat="1" ht="25" customHeight="1">
      <c r="A343" s="170"/>
      <c r="E343" s="145"/>
      <c r="F343" s="94"/>
      <c r="G343" s="200"/>
      <c r="H343" s="201"/>
      <c r="J343" s="94"/>
      <c r="K343" s="200"/>
      <c r="L343" s="201"/>
      <c r="N343" s="94"/>
      <c r="O343" s="200"/>
      <c r="P343" s="201"/>
      <c r="Q343" s="93"/>
      <c r="R343" s="94"/>
      <c r="S343" s="200"/>
      <c r="T343" s="201"/>
      <c r="U343" s="94"/>
      <c r="V343" s="202"/>
      <c r="W343" s="200"/>
      <c r="X343" s="201"/>
      <c r="Y343" s="93"/>
      <c r="Z343" s="202"/>
      <c r="AA343" s="200"/>
      <c r="AB343" s="201"/>
      <c r="AC343" s="94"/>
      <c r="AD343" s="94"/>
      <c r="AE343" s="200"/>
      <c r="AF343" s="201"/>
      <c r="AG343" s="93"/>
      <c r="AH343" s="94"/>
      <c r="AI343" s="200"/>
      <c r="AJ343" s="201"/>
      <c r="AK343" s="145"/>
      <c r="AL343" s="94"/>
      <c r="AM343" s="200"/>
      <c r="AN343" s="201"/>
      <c r="AO343" s="93"/>
      <c r="AP343" s="94"/>
      <c r="AQ343" s="200"/>
      <c r="AR343" s="201"/>
      <c r="AS343" s="145"/>
      <c r="AT343" s="94"/>
      <c r="AU343" s="200"/>
      <c r="AV343" s="201"/>
      <c r="AW343" s="93"/>
      <c r="AX343" s="94"/>
      <c r="AY343" s="200"/>
      <c r="AZ343" s="201"/>
      <c r="BA343" s="145"/>
      <c r="BB343" s="94"/>
      <c r="BC343" s="200"/>
      <c r="BD343" s="201"/>
      <c r="BE343" s="93"/>
      <c r="BF343" s="94"/>
      <c r="BG343" s="200"/>
      <c r="BH343" s="201"/>
      <c r="BI343" s="145"/>
      <c r="BJ343" s="94"/>
      <c r="BK343" s="200"/>
      <c r="BL343" s="201"/>
      <c r="BM343" s="93"/>
      <c r="BN343" s="94"/>
      <c r="BO343" s="200"/>
      <c r="BP343" s="201"/>
      <c r="BQ343" s="190"/>
      <c r="BR343" s="145"/>
      <c r="BS343" s="198"/>
    </row>
    <row r="344" spans="1:71" s="150" customFormat="1" ht="25" customHeight="1">
      <c r="A344" s="170"/>
      <c r="E344" s="145"/>
      <c r="F344" s="94"/>
      <c r="G344" s="200"/>
      <c r="H344" s="201"/>
      <c r="J344" s="94"/>
      <c r="K344" s="200"/>
      <c r="L344" s="201"/>
      <c r="N344" s="94"/>
      <c r="O344" s="200"/>
      <c r="P344" s="201"/>
      <c r="Q344" s="93"/>
      <c r="R344" s="94"/>
      <c r="S344" s="200"/>
      <c r="T344" s="201"/>
      <c r="U344" s="94"/>
      <c r="V344" s="202"/>
      <c r="W344" s="200"/>
      <c r="X344" s="201"/>
      <c r="Y344" s="93"/>
      <c r="Z344" s="202"/>
      <c r="AA344" s="200"/>
      <c r="AB344" s="201"/>
      <c r="AC344" s="94"/>
      <c r="AD344" s="94"/>
      <c r="AE344" s="200"/>
      <c r="AF344" s="201"/>
      <c r="AG344" s="93"/>
      <c r="AH344" s="94"/>
      <c r="AI344" s="200"/>
      <c r="AJ344" s="201"/>
      <c r="AK344" s="145"/>
      <c r="AL344" s="94"/>
      <c r="AM344" s="200"/>
      <c r="AN344" s="201"/>
      <c r="AO344" s="93"/>
      <c r="AP344" s="94"/>
      <c r="AQ344" s="200"/>
      <c r="AR344" s="201"/>
      <c r="AS344" s="145"/>
      <c r="AT344" s="94"/>
      <c r="AU344" s="200"/>
      <c r="AV344" s="201"/>
      <c r="AW344" s="93"/>
      <c r="AX344" s="94"/>
      <c r="AY344" s="200"/>
      <c r="AZ344" s="201"/>
      <c r="BA344" s="145"/>
      <c r="BB344" s="94"/>
      <c r="BC344" s="200"/>
      <c r="BD344" s="201"/>
      <c r="BE344" s="93"/>
      <c r="BF344" s="94"/>
      <c r="BG344" s="200"/>
      <c r="BH344" s="201"/>
      <c r="BI344" s="145"/>
      <c r="BJ344" s="94"/>
      <c r="BK344" s="200"/>
      <c r="BL344" s="201"/>
      <c r="BM344" s="93"/>
      <c r="BN344" s="94"/>
      <c r="BO344" s="200"/>
      <c r="BP344" s="201"/>
      <c r="BQ344" s="190"/>
      <c r="BR344" s="145"/>
      <c r="BS344" s="198"/>
    </row>
    <row r="345" spans="1:71" s="150" customFormat="1" ht="25" customHeight="1">
      <c r="A345" s="170"/>
      <c r="E345" s="145"/>
      <c r="F345" s="94"/>
      <c r="G345" s="200"/>
      <c r="H345" s="201"/>
      <c r="J345" s="94"/>
      <c r="K345" s="200"/>
      <c r="L345" s="201"/>
      <c r="N345" s="94"/>
      <c r="O345" s="200"/>
      <c r="P345" s="201"/>
      <c r="Q345" s="93"/>
      <c r="R345" s="94"/>
      <c r="S345" s="200"/>
      <c r="T345" s="201"/>
      <c r="U345" s="94"/>
      <c r="V345" s="202"/>
      <c r="W345" s="200"/>
      <c r="X345" s="201"/>
      <c r="Y345" s="93"/>
      <c r="Z345" s="202"/>
      <c r="AA345" s="200"/>
      <c r="AB345" s="201"/>
      <c r="AC345" s="94"/>
      <c r="AD345" s="94"/>
      <c r="AE345" s="200"/>
      <c r="AF345" s="201"/>
      <c r="AG345" s="93"/>
      <c r="AH345" s="94"/>
      <c r="AI345" s="200"/>
      <c r="AJ345" s="201"/>
      <c r="AK345" s="145"/>
      <c r="AL345" s="94"/>
      <c r="AM345" s="200"/>
      <c r="AN345" s="201"/>
      <c r="AO345" s="93"/>
      <c r="AP345" s="94"/>
      <c r="AQ345" s="200"/>
      <c r="AR345" s="201"/>
      <c r="AS345" s="145"/>
      <c r="AT345" s="94"/>
      <c r="AU345" s="200"/>
      <c r="AV345" s="201"/>
      <c r="AW345" s="93"/>
      <c r="AX345" s="94"/>
      <c r="AY345" s="200"/>
      <c r="AZ345" s="201"/>
      <c r="BA345" s="145"/>
      <c r="BB345" s="94"/>
      <c r="BC345" s="200"/>
      <c r="BD345" s="201"/>
      <c r="BE345" s="93"/>
      <c r="BF345" s="94"/>
      <c r="BG345" s="200"/>
      <c r="BH345" s="201"/>
      <c r="BI345" s="145"/>
      <c r="BJ345" s="94"/>
      <c r="BK345" s="200"/>
      <c r="BL345" s="201"/>
      <c r="BM345" s="93"/>
      <c r="BN345" s="94"/>
      <c r="BO345" s="200"/>
      <c r="BP345" s="201"/>
      <c r="BQ345" s="190"/>
      <c r="BR345" s="145"/>
      <c r="BS345" s="198"/>
    </row>
    <row r="346" spans="1:71" s="150" customFormat="1" ht="25" customHeight="1">
      <c r="A346" s="170"/>
      <c r="E346" s="145"/>
      <c r="F346" s="94"/>
      <c r="G346" s="200"/>
      <c r="H346" s="201"/>
      <c r="J346" s="94"/>
      <c r="K346" s="200"/>
      <c r="L346" s="201"/>
      <c r="N346" s="94"/>
      <c r="O346" s="200"/>
      <c r="P346" s="201"/>
      <c r="Q346" s="93"/>
      <c r="R346" s="94"/>
      <c r="S346" s="200"/>
      <c r="T346" s="201"/>
      <c r="U346" s="94"/>
      <c r="V346" s="202"/>
      <c r="W346" s="200"/>
      <c r="X346" s="201"/>
      <c r="Y346" s="93"/>
      <c r="Z346" s="202"/>
      <c r="AA346" s="200"/>
      <c r="AB346" s="201"/>
      <c r="AC346" s="94"/>
      <c r="AD346" s="94"/>
      <c r="AE346" s="200"/>
      <c r="AF346" s="201"/>
      <c r="AG346" s="93"/>
      <c r="AH346" s="94"/>
      <c r="AI346" s="200"/>
      <c r="AJ346" s="201"/>
      <c r="AK346" s="145"/>
      <c r="AL346" s="94"/>
      <c r="AM346" s="200"/>
      <c r="AN346" s="201"/>
      <c r="AO346" s="93"/>
      <c r="AP346" s="94"/>
      <c r="AQ346" s="200"/>
      <c r="AR346" s="201"/>
      <c r="AS346" s="145"/>
      <c r="AT346" s="94"/>
      <c r="AU346" s="200"/>
      <c r="AV346" s="201"/>
      <c r="AW346" s="93"/>
      <c r="AX346" s="94"/>
      <c r="AY346" s="200"/>
      <c r="AZ346" s="201"/>
      <c r="BA346" s="145"/>
      <c r="BB346" s="94"/>
      <c r="BC346" s="200"/>
      <c r="BD346" s="201"/>
      <c r="BE346" s="93"/>
      <c r="BF346" s="94"/>
      <c r="BG346" s="200"/>
      <c r="BH346" s="201"/>
      <c r="BI346" s="145"/>
      <c r="BJ346" s="94"/>
      <c r="BK346" s="200"/>
      <c r="BL346" s="201"/>
      <c r="BM346" s="93"/>
      <c r="BN346" s="94"/>
      <c r="BO346" s="200"/>
      <c r="BP346" s="201"/>
      <c r="BQ346" s="190"/>
      <c r="BR346" s="145"/>
      <c r="BS346" s="198"/>
    </row>
    <row r="347" spans="1:71" s="150" customFormat="1" ht="25" customHeight="1">
      <c r="A347" s="170"/>
      <c r="E347" s="145"/>
      <c r="F347" s="94"/>
      <c r="G347" s="200"/>
      <c r="H347" s="201"/>
      <c r="J347" s="94"/>
      <c r="K347" s="200"/>
      <c r="L347" s="201"/>
      <c r="N347" s="94"/>
      <c r="O347" s="200"/>
      <c r="P347" s="201"/>
      <c r="Q347" s="93"/>
      <c r="R347" s="94"/>
      <c r="S347" s="200"/>
      <c r="T347" s="201"/>
      <c r="U347" s="94"/>
      <c r="V347" s="202"/>
      <c r="W347" s="200"/>
      <c r="X347" s="201"/>
      <c r="Y347" s="93"/>
      <c r="Z347" s="202"/>
      <c r="AA347" s="200"/>
      <c r="AB347" s="201"/>
      <c r="AC347" s="94"/>
      <c r="AD347" s="94"/>
      <c r="AE347" s="200"/>
      <c r="AF347" s="201"/>
      <c r="AG347" s="93"/>
      <c r="AH347" s="94"/>
      <c r="AI347" s="200"/>
      <c r="AJ347" s="201"/>
      <c r="AK347" s="145"/>
      <c r="AL347" s="94"/>
      <c r="AM347" s="200"/>
      <c r="AN347" s="201"/>
      <c r="AO347" s="93"/>
      <c r="AP347" s="94"/>
      <c r="AQ347" s="200"/>
      <c r="AR347" s="201"/>
      <c r="AS347" s="145"/>
      <c r="AT347" s="94"/>
      <c r="AU347" s="200"/>
      <c r="AV347" s="201"/>
      <c r="AW347" s="93"/>
      <c r="AX347" s="94"/>
      <c r="AY347" s="200"/>
      <c r="AZ347" s="201"/>
      <c r="BA347" s="145"/>
      <c r="BB347" s="94"/>
      <c r="BC347" s="200"/>
      <c r="BD347" s="201"/>
      <c r="BE347" s="93"/>
      <c r="BF347" s="94"/>
      <c r="BG347" s="200"/>
      <c r="BH347" s="201"/>
      <c r="BI347" s="145"/>
      <c r="BJ347" s="94"/>
      <c r="BK347" s="200"/>
      <c r="BL347" s="201"/>
      <c r="BM347" s="93"/>
      <c r="BN347" s="94"/>
      <c r="BO347" s="200"/>
      <c r="BP347" s="201"/>
      <c r="BQ347" s="190"/>
      <c r="BR347" s="145"/>
      <c r="BS347" s="198"/>
    </row>
    <row r="348" spans="1:71" s="150" customFormat="1" ht="25" customHeight="1">
      <c r="A348" s="170"/>
      <c r="E348" s="145"/>
      <c r="F348" s="94"/>
      <c r="G348" s="200"/>
      <c r="H348" s="201"/>
      <c r="J348" s="94"/>
      <c r="K348" s="200"/>
      <c r="L348" s="201"/>
      <c r="N348" s="94"/>
      <c r="O348" s="200"/>
      <c r="P348" s="201"/>
      <c r="Q348" s="93"/>
      <c r="R348" s="94"/>
      <c r="S348" s="200"/>
      <c r="T348" s="201"/>
      <c r="U348" s="94"/>
      <c r="V348" s="202"/>
      <c r="W348" s="200"/>
      <c r="X348" s="201"/>
      <c r="Y348" s="93"/>
      <c r="Z348" s="202"/>
      <c r="AA348" s="200"/>
      <c r="AB348" s="201"/>
      <c r="AC348" s="94"/>
      <c r="AD348" s="94"/>
      <c r="AE348" s="200"/>
      <c r="AF348" s="201"/>
      <c r="AG348" s="93"/>
      <c r="AH348" s="94"/>
      <c r="AI348" s="200"/>
      <c r="AJ348" s="201"/>
      <c r="AK348" s="145"/>
      <c r="AL348" s="94"/>
      <c r="AM348" s="200"/>
      <c r="AN348" s="201"/>
      <c r="AO348" s="93"/>
      <c r="AP348" s="94"/>
      <c r="AQ348" s="200"/>
      <c r="AR348" s="201"/>
      <c r="AS348" s="145"/>
      <c r="AT348" s="94"/>
      <c r="AU348" s="200"/>
      <c r="AV348" s="201"/>
      <c r="AW348" s="93"/>
      <c r="AX348" s="94"/>
      <c r="AY348" s="200"/>
      <c r="AZ348" s="201"/>
      <c r="BA348" s="145"/>
      <c r="BB348" s="94"/>
      <c r="BC348" s="200"/>
      <c r="BD348" s="201"/>
      <c r="BE348" s="93"/>
      <c r="BF348" s="94"/>
      <c r="BG348" s="200"/>
      <c r="BH348" s="201"/>
      <c r="BI348" s="145"/>
      <c r="BJ348" s="94"/>
      <c r="BK348" s="200"/>
      <c r="BL348" s="201"/>
      <c r="BM348" s="93"/>
      <c r="BN348" s="94"/>
      <c r="BO348" s="200"/>
      <c r="BP348" s="201"/>
      <c r="BQ348" s="190"/>
      <c r="BR348" s="145"/>
      <c r="BS348" s="198"/>
    </row>
    <row r="349" spans="1:71" s="150" customFormat="1" ht="25" customHeight="1">
      <c r="A349" s="170"/>
      <c r="E349" s="145"/>
      <c r="F349" s="94"/>
      <c r="G349" s="200"/>
      <c r="H349" s="201"/>
      <c r="J349" s="94"/>
      <c r="K349" s="200"/>
      <c r="L349" s="201"/>
      <c r="N349" s="94"/>
      <c r="O349" s="200"/>
      <c r="P349" s="201"/>
      <c r="Q349" s="93"/>
      <c r="R349" s="94"/>
      <c r="S349" s="200"/>
      <c r="T349" s="201"/>
      <c r="U349" s="94"/>
      <c r="V349" s="202"/>
      <c r="W349" s="200"/>
      <c r="X349" s="201"/>
      <c r="Y349" s="93"/>
      <c r="Z349" s="202"/>
      <c r="AA349" s="200"/>
      <c r="AB349" s="201"/>
      <c r="AC349" s="94"/>
      <c r="AD349" s="94"/>
      <c r="AE349" s="200"/>
      <c r="AF349" s="201"/>
      <c r="AG349" s="93"/>
      <c r="AH349" s="94"/>
      <c r="AI349" s="200"/>
      <c r="AJ349" s="201"/>
      <c r="AK349" s="145"/>
      <c r="AL349" s="94"/>
      <c r="AM349" s="200"/>
      <c r="AN349" s="201"/>
      <c r="AO349" s="93"/>
      <c r="AP349" s="94"/>
      <c r="AQ349" s="200"/>
      <c r="AR349" s="201"/>
      <c r="AS349" s="145"/>
      <c r="AT349" s="94"/>
      <c r="AU349" s="200"/>
      <c r="AV349" s="201"/>
      <c r="AW349" s="93"/>
      <c r="AX349" s="94"/>
      <c r="AY349" s="200"/>
      <c r="AZ349" s="201"/>
      <c r="BA349" s="145"/>
      <c r="BB349" s="94"/>
      <c r="BC349" s="200"/>
      <c r="BD349" s="201"/>
      <c r="BE349" s="93"/>
      <c r="BF349" s="94"/>
      <c r="BG349" s="200"/>
      <c r="BH349" s="201"/>
      <c r="BI349" s="145"/>
      <c r="BJ349" s="94"/>
      <c r="BK349" s="200"/>
      <c r="BL349" s="201"/>
      <c r="BM349" s="93"/>
      <c r="BN349" s="94"/>
      <c r="BO349" s="200"/>
      <c r="BP349" s="201"/>
      <c r="BQ349" s="190"/>
      <c r="BR349" s="145"/>
      <c r="BS349" s="198"/>
    </row>
    <row r="350" spans="1:71" s="150" customFormat="1" ht="25" customHeight="1">
      <c r="A350" s="170"/>
      <c r="E350" s="145"/>
      <c r="F350" s="94"/>
      <c r="G350" s="200"/>
      <c r="H350" s="201"/>
      <c r="J350" s="94"/>
      <c r="K350" s="200"/>
      <c r="L350" s="201"/>
      <c r="N350" s="94"/>
      <c r="O350" s="200"/>
      <c r="P350" s="201"/>
      <c r="Q350" s="93"/>
      <c r="R350" s="94"/>
      <c r="S350" s="200"/>
      <c r="T350" s="201"/>
      <c r="U350" s="94"/>
      <c r="V350" s="202"/>
      <c r="W350" s="200"/>
      <c r="X350" s="201"/>
      <c r="Y350" s="93"/>
      <c r="Z350" s="202"/>
      <c r="AA350" s="200"/>
      <c r="AB350" s="201"/>
      <c r="AC350" s="94"/>
      <c r="AD350" s="94"/>
      <c r="AE350" s="200"/>
      <c r="AF350" s="201"/>
      <c r="AG350" s="93"/>
      <c r="AH350" s="94"/>
      <c r="AI350" s="200"/>
      <c r="AJ350" s="201"/>
      <c r="AK350" s="145"/>
      <c r="AL350" s="94"/>
      <c r="AM350" s="200"/>
      <c r="AN350" s="201"/>
      <c r="AO350" s="93"/>
      <c r="AP350" s="94"/>
      <c r="AQ350" s="200"/>
      <c r="AR350" s="201"/>
      <c r="AS350" s="145"/>
      <c r="AT350" s="94"/>
      <c r="AU350" s="200"/>
      <c r="AV350" s="201"/>
      <c r="AW350" s="93"/>
      <c r="AX350" s="94"/>
      <c r="AY350" s="200"/>
      <c r="AZ350" s="201"/>
      <c r="BA350" s="145"/>
      <c r="BB350" s="94"/>
      <c r="BC350" s="200"/>
      <c r="BD350" s="201"/>
      <c r="BE350" s="93"/>
      <c r="BF350" s="94"/>
      <c r="BG350" s="200"/>
      <c r="BH350" s="201"/>
      <c r="BI350" s="145"/>
      <c r="BJ350" s="94"/>
      <c r="BK350" s="200"/>
      <c r="BL350" s="201"/>
      <c r="BM350" s="93"/>
      <c r="BN350" s="94"/>
      <c r="BO350" s="200"/>
      <c r="BP350" s="201"/>
      <c r="BQ350" s="190"/>
      <c r="BR350" s="145"/>
      <c r="BS350" s="198"/>
    </row>
    <row r="351" spans="1:71" s="150" customFormat="1" ht="25" customHeight="1">
      <c r="A351" s="170"/>
      <c r="E351" s="145"/>
      <c r="F351" s="94"/>
      <c r="G351" s="200"/>
      <c r="H351" s="201"/>
      <c r="J351" s="94"/>
      <c r="K351" s="200"/>
      <c r="L351" s="201"/>
      <c r="N351" s="94"/>
      <c r="O351" s="200"/>
      <c r="P351" s="201"/>
      <c r="Q351" s="93"/>
      <c r="R351" s="94"/>
      <c r="S351" s="200"/>
      <c r="T351" s="201"/>
      <c r="U351" s="94"/>
      <c r="V351" s="202"/>
      <c r="W351" s="200"/>
      <c r="X351" s="201"/>
      <c r="Y351" s="93"/>
      <c r="Z351" s="202"/>
      <c r="AA351" s="200"/>
      <c r="AB351" s="201"/>
      <c r="AC351" s="94"/>
      <c r="AD351" s="94"/>
      <c r="AE351" s="200"/>
      <c r="AF351" s="201"/>
      <c r="AG351" s="93"/>
      <c r="AH351" s="94"/>
      <c r="AI351" s="200"/>
      <c r="AJ351" s="201"/>
      <c r="AK351" s="145"/>
      <c r="AL351" s="94"/>
      <c r="AM351" s="200"/>
      <c r="AN351" s="201"/>
      <c r="AO351" s="93"/>
      <c r="AP351" s="94"/>
      <c r="AQ351" s="200"/>
      <c r="AR351" s="201"/>
      <c r="AS351" s="145"/>
      <c r="AT351" s="94"/>
      <c r="AU351" s="200"/>
      <c r="AV351" s="201"/>
      <c r="AW351" s="93"/>
      <c r="AX351" s="94"/>
      <c r="AY351" s="200"/>
      <c r="AZ351" s="201"/>
      <c r="BA351" s="145"/>
      <c r="BB351" s="94"/>
      <c r="BC351" s="200"/>
      <c r="BD351" s="201"/>
      <c r="BE351" s="93"/>
      <c r="BF351" s="94"/>
      <c r="BG351" s="200"/>
      <c r="BH351" s="201"/>
      <c r="BI351" s="145"/>
      <c r="BJ351" s="94"/>
      <c r="BK351" s="200"/>
      <c r="BL351" s="201"/>
      <c r="BM351" s="93"/>
      <c r="BN351" s="94"/>
      <c r="BO351" s="200"/>
      <c r="BP351" s="201"/>
      <c r="BQ351" s="190"/>
      <c r="BR351" s="145"/>
      <c r="BS351" s="198"/>
    </row>
    <row r="352" spans="1:71" s="150" customFormat="1" ht="25" customHeight="1">
      <c r="A352" s="170"/>
      <c r="E352" s="145"/>
      <c r="F352" s="94"/>
      <c r="G352" s="200"/>
      <c r="H352" s="201"/>
      <c r="J352" s="94"/>
      <c r="K352" s="200"/>
      <c r="L352" s="201"/>
      <c r="N352" s="94"/>
      <c r="O352" s="200"/>
      <c r="P352" s="201"/>
      <c r="Q352" s="93"/>
      <c r="R352" s="94"/>
      <c r="S352" s="200"/>
      <c r="T352" s="201"/>
      <c r="U352" s="94"/>
      <c r="V352" s="202"/>
      <c r="W352" s="200"/>
      <c r="X352" s="201"/>
      <c r="Y352" s="93"/>
      <c r="Z352" s="202"/>
      <c r="AA352" s="200"/>
      <c r="AB352" s="201"/>
      <c r="AC352" s="94"/>
      <c r="AD352" s="94"/>
      <c r="AE352" s="200"/>
      <c r="AF352" s="201"/>
      <c r="AG352" s="93"/>
      <c r="AH352" s="94"/>
      <c r="AI352" s="200"/>
      <c r="AJ352" s="201"/>
      <c r="AK352" s="145"/>
      <c r="AL352" s="94"/>
      <c r="AM352" s="200"/>
      <c r="AN352" s="201"/>
      <c r="AO352" s="93"/>
      <c r="AP352" s="94"/>
      <c r="AQ352" s="200"/>
      <c r="AR352" s="201"/>
      <c r="AS352" s="145"/>
      <c r="AT352" s="94"/>
      <c r="AU352" s="200"/>
      <c r="AV352" s="201"/>
      <c r="AW352" s="93"/>
      <c r="AX352" s="94"/>
      <c r="AY352" s="200"/>
      <c r="AZ352" s="201"/>
      <c r="BA352" s="145"/>
      <c r="BB352" s="94"/>
      <c r="BC352" s="200"/>
      <c r="BD352" s="201"/>
      <c r="BE352" s="93"/>
      <c r="BF352" s="94"/>
      <c r="BG352" s="200"/>
      <c r="BH352" s="201"/>
      <c r="BI352" s="145"/>
      <c r="BJ352" s="94"/>
      <c r="BK352" s="200"/>
      <c r="BL352" s="201"/>
      <c r="BM352" s="93"/>
      <c r="BN352" s="94"/>
      <c r="BO352" s="200"/>
      <c r="BP352" s="201"/>
      <c r="BQ352" s="190"/>
      <c r="BR352" s="145"/>
      <c r="BS352" s="198"/>
    </row>
    <row r="353" spans="1:71" s="150" customFormat="1" ht="25" customHeight="1">
      <c r="A353" s="170"/>
      <c r="E353" s="145"/>
      <c r="F353" s="94"/>
      <c r="G353" s="200"/>
      <c r="H353" s="201"/>
      <c r="J353" s="94"/>
      <c r="K353" s="200"/>
      <c r="L353" s="201"/>
      <c r="N353" s="94"/>
      <c r="O353" s="200"/>
      <c r="P353" s="201"/>
      <c r="Q353" s="93"/>
      <c r="R353" s="94"/>
      <c r="S353" s="200"/>
      <c r="T353" s="201"/>
      <c r="U353" s="94"/>
      <c r="V353" s="202"/>
      <c r="W353" s="200"/>
      <c r="X353" s="201"/>
      <c r="Y353" s="93"/>
      <c r="Z353" s="202"/>
      <c r="AA353" s="200"/>
      <c r="AB353" s="201"/>
      <c r="AC353" s="94"/>
      <c r="AD353" s="94"/>
      <c r="AE353" s="200"/>
      <c r="AF353" s="201"/>
      <c r="AG353" s="93"/>
      <c r="AH353" s="94"/>
      <c r="AI353" s="200"/>
      <c r="AJ353" s="201"/>
      <c r="AK353" s="145"/>
      <c r="AL353" s="94"/>
      <c r="AM353" s="200"/>
      <c r="AN353" s="201"/>
      <c r="AO353" s="93"/>
      <c r="AP353" s="94"/>
      <c r="AQ353" s="200"/>
      <c r="AR353" s="201"/>
      <c r="AS353" s="145"/>
      <c r="AT353" s="94"/>
      <c r="AU353" s="200"/>
      <c r="AV353" s="201"/>
      <c r="AW353" s="93"/>
      <c r="AX353" s="94"/>
      <c r="AY353" s="200"/>
      <c r="AZ353" s="201"/>
      <c r="BA353" s="145"/>
      <c r="BB353" s="94"/>
      <c r="BC353" s="200"/>
      <c r="BD353" s="201"/>
      <c r="BE353" s="93"/>
      <c r="BF353" s="94"/>
      <c r="BG353" s="200"/>
      <c r="BH353" s="201"/>
      <c r="BI353" s="145"/>
      <c r="BJ353" s="94"/>
      <c r="BK353" s="200"/>
      <c r="BL353" s="201"/>
      <c r="BM353" s="93"/>
      <c r="BN353" s="94"/>
      <c r="BO353" s="200"/>
      <c r="BP353" s="201"/>
      <c r="BQ353" s="190"/>
      <c r="BR353" s="145"/>
      <c r="BS353" s="198"/>
    </row>
    <row r="354" spans="1:71" s="150" customFormat="1" ht="25" customHeight="1">
      <c r="A354" s="170"/>
      <c r="E354" s="145"/>
      <c r="F354" s="94"/>
      <c r="G354" s="200"/>
      <c r="H354" s="201"/>
      <c r="J354" s="94"/>
      <c r="K354" s="200"/>
      <c r="L354" s="201"/>
      <c r="N354" s="94"/>
      <c r="O354" s="200"/>
      <c r="P354" s="201"/>
      <c r="Q354" s="93"/>
      <c r="R354" s="94"/>
      <c r="S354" s="200"/>
      <c r="T354" s="201"/>
      <c r="U354" s="94"/>
      <c r="V354" s="202"/>
      <c r="W354" s="200"/>
      <c r="X354" s="201"/>
      <c r="Y354" s="93"/>
      <c r="Z354" s="202"/>
      <c r="AA354" s="200"/>
      <c r="AB354" s="201"/>
      <c r="AC354" s="94"/>
      <c r="AD354" s="94"/>
      <c r="AE354" s="200"/>
      <c r="AF354" s="201"/>
      <c r="AG354" s="93"/>
      <c r="AH354" s="94"/>
      <c r="AI354" s="200"/>
      <c r="AJ354" s="201"/>
      <c r="AK354" s="145"/>
      <c r="AL354" s="94"/>
      <c r="AM354" s="200"/>
      <c r="AN354" s="201"/>
      <c r="AO354" s="93"/>
      <c r="AP354" s="94"/>
      <c r="AQ354" s="200"/>
      <c r="AR354" s="201"/>
      <c r="AS354" s="145"/>
      <c r="AT354" s="94"/>
      <c r="AU354" s="200"/>
      <c r="AV354" s="201"/>
      <c r="AW354" s="93"/>
      <c r="AX354" s="94"/>
      <c r="AY354" s="200"/>
      <c r="AZ354" s="201"/>
      <c r="BA354" s="145"/>
      <c r="BB354" s="94"/>
      <c r="BC354" s="200"/>
      <c r="BD354" s="201"/>
      <c r="BE354" s="93"/>
      <c r="BF354" s="94"/>
      <c r="BG354" s="200"/>
      <c r="BH354" s="201"/>
      <c r="BI354" s="145"/>
      <c r="BJ354" s="94"/>
      <c r="BK354" s="200"/>
      <c r="BL354" s="201"/>
      <c r="BM354" s="93"/>
      <c r="BN354" s="94"/>
      <c r="BO354" s="200"/>
      <c r="BP354" s="201"/>
      <c r="BQ354" s="190"/>
      <c r="BR354" s="145"/>
      <c r="BS354" s="198"/>
    </row>
    <row r="355" spans="1:71" s="150" customFormat="1" ht="25" customHeight="1">
      <c r="A355" s="170"/>
      <c r="E355" s="145"/>
      <c r="F355" s="94"/>
      <c r="G355" s="200"/>
      <c r="H355" s="201"/>
      <c r="J355" s="94"/>
      <c r="K355" s="200"/>
      <c r="L355" s="201"/>
      <c r="N355" s="94"/>
      <c r="O355" s="200"/>
      <c r="P355" s="201"/>
      <c r="Q355" s="93"/>
      <c r="R355" s="94"/>
      <c r="S355" s="200"/>
      <c r="T355" s="201"/>
      <c r="U355" s="94"/>
      <c r="V355" s="202"/>
      <c r="W355" s="200"/>
      <c r="X355" s="201"/>
      <c r="Y355" s="93"/>
      <c r="Z355" s="202"/>
      <c r="AA355" s="200"/>
      <c r="AB355" s="201"/>
      <c r="AC355" s="94"/>
      <c r="AD355" s="94"/>
      <c r="AE355" s="200"/>
      <c r="AF355" s="201"/>
      <c r="AG355" s="93"/>
      <c r="AH355" s="94"/>
      <c r="AI355" s="200"/>
      <c r="AJ355" s="201"/>
      <c r="AK355" s="145"/>
      <c r="AL355" s="94"/>
      <c r="AM355" s="200"/>
      <c r="AN355" s="201"/>
      <c r="AO355" s="93"/>
      <c r="AP355" s="94"/>
      <c r="AQ355" s="200"/>
      <c r="AR355" s="201"/>
      <c r="AS355" s="145"/>
      <c r="AT355" s="94"/>
      <c r="AU355" s="200"/>
      <c r="AV355" s="201"/>
      <c r="AW355" s="93"/>
      <c r="AX355" s="94"/>
      <c r="AY355" s="200"/>
      <c r="AZ355" s="201"/>
      <c r="BA355" s="145"/>
      <c r="BB355" s="94"/>
      <c r="BC355" s="200"/>
      <c r="BD355" s="201"/>
      <c r="BE355" s="93"/>
      <c r="BF355" s="94"/>
      <c r="BG355" s="200"/>
      <c r="BH355" s="201"/>
      <c r="BI355" s="145"/>
      <c r="BJ355" s="94"/>
      <c r="BK355" s="200"/>
      <c r="BL355" s="201"/>
      <c r="BM355" s="93"/>
      <c r="BN355" s="94"/>
      <c r="BO355" s="200"/>
      <c r="BP355" s="201"/>
      <c r="BQ355" s="190"/>
      <c r="BR355" s="145"/>
      <c r="BS355" s="198"/>
    </row>
    <row r="356" spans="1:71" s="150" customFormat="1" ht="25" customHeight="1">
      <c r="A356" s="170"/>
      <c r="E356" s="145"/>
      <c r="F356" s="94"/>
      <c r="G356" s="200"/>
      <c r="H356" s="201"/>
      <c r="J356" s="94"/>
      <c r="K356" s="200"/>
      <c r="L356" s="201"/>
      <c r="N356" s="94"/>
      <c r="O356" s="200"/>
      <c r="P356" s="201"/>
      <c r="Q356" s="93"/>
      <c r="R356" s="94"/>
      <c r="S356" s="200"/>
      <c r="T356" s="201"/>
      <c r="U356" s="94"/>
      <c r="V356" s="202"/>
      <c r="W356" s="200"/>
      <c r="X356" s="201"/>
      <c r="Y356" s="93"/>
      <c r="Z356" s="202"/>
      <c r="AA356" s="200"/>
      <c r="AB356" s="201"/>
      <c r="AC356" s="94"/>
      <c r="AD356" s="94"/>
      <c r="AE356" s="200"/>
      <c r="AF356" s="201"/>
      <c r="AG356" s="93"/>
      <c r="AH356" s="94"/>
      <c r="AI356" s="200"/>
      <c r="AJ356" s="201"/>
      <c r="AK356" s="145"/>
      <c r="AL356" s="94"/>
      <c r="AM356" s="200"/>
      <c r="AN356" s="201"/>
      <c r="AO356" s="93"/>
      <c r="AP356" s="94"/>
      <c r="AQ356" s="200"/>
      <c r="AR356" s="201"/>
      <c r="AS356" s="145"/>
      <c r="AT356" s="94"/>
      <c r="AU356" s="200"/>
      <c r="AV356" s="201"/>
      <c r="AW356" s="93"/>
      <c r="AX356" s="94"/>
      <c r="AY356" s="200"/>
      <c r="AZ356" s="201"/>
      <c r="BA356" s="145"/>
      <c r="BB356" s="94"/>
      <c r="BC356" s="200"/>
      <c r="BD356" s="201"/>
      <c r="BE356" s="93"/>
      <c r="BF356" s="94"/>
      <c r="BG356" s="200"/>
      <c r="BH356" s="201"/>
      <c r="BI356" s="145"/>
      <c r="BJ356" s="94"/>
      <c r="BK356" s="200"/>
      <c r="BL356" s="201"/>
      <c r="BM356" s="93"/>
      <c r="BN356" s="94"/>
      <c r="BO356" s="200"/>
      <c r="BP356" s="201"/>
      <c r="BQ356" s="190"/>
      <c r="BR356" s="145"/>
      <c r="BS356" s="198"/>
    </row>
    <row r="357" spans="1:71" s="150" customFormat="1" ht="25" customHeight="1">
      <c r="A357" s="170"/>
      <c r="E357" s="145"/>
      <c r="F357" s="94"/>
      <c r="G357" s="200"/>
      <c r="H357" s="201"/>
      <c r="J357" s="94"/>
      <c r="K357" s="200"/>
      <c r="L357" s="201"/>
      <c r="N357" s="94"/>
      <c r="O357" s="200"/>
      <c r="P357" s="201"/>
      <c r="Q357" s="93"/>
      <c r="R357" s="94"/>
      <c r="S357" s="200"/>
      <c r="T357" s="201"/>
      <c r="U357" s="94"/>
      <c r="V357" s="202"/>
      <c r="W357" s="200"/>
      <c r="X357" s="201"/>
      <c r="Y357" s="93"/>
      <c r="Z357" s="202"/>
      <c r="AA357" s="200"/>
      <c r="AB357" s="201"/>
      <c r="AC357" s="94"/>
      <c r="AD357" s="94"/>
      <c r="AE357" s="200"/>
      <c r="AF357" s="201"/>
      <c r="AG357" s="93"/>
      <c r="AH357" s="94"/>
      <c r="AI357" s="200"/>
      <c r="AJ357" s="201"/>
      <c r="AK357" s="145"/>
      <c r="AL357" s="94"/>
      <c r="AM357" s="200"/>
      <c r="AN357" s="201"/>
      <c r="AO357" s="93"/>
      <c r="AP357" s="94"/>
      <c r="AQ357" s="200"/>
      <c r="AR357" s="201"/>
      <c r="AS357" s="145"/>
      <c r="AT357" s="94"/>
      <c r="AU357" s="200"/>
      <c r="AV357" s="201"/>
      <c r="AW357" s="93"/>
      <c r="AX357" s="94"/>
      <c r="AY357" s="200"/>
      <c r="AZ357" s="201"/>
      <c r="BA357" s="145"/>
      <c r="BB357" s="94"/>
      <c r="BC357" s="200"/>
      <c r="BD357" s="201"/>
      <c r="BE357" s="93"/>
      <c r="BF357" s="94"/>
      <c r="BG357" s="200"/>
      <c r="BH357" s="201"/>
      <c r="BI357" s="145"/>
      <c r="BJ357" s="94"/>
      <c r="BK357" s="200"/>
      <c r="BL357" s="201"/>
      <c r="BM357" s="93"/>
      <c r="BN357" s="94"/>
      <c r="BO357" s="200"/>
      <c r="BP357" s="201"/>
      <c r="BQ357" s="190"/>
      <c r="BR357" s="145"/>
      <c r="BS357" s="198"/>
    </row>
    <row r="358" spans="1:71" s="150" customFormat="1" ht="25" customHeight="1">
      <c r="A358" s="170"/>
      <c r="E358" s="145"/>
      <c r="F358" s="94"/>
      <c r="G358" s="200"/>
      <c r="H358" s="201"/>
      <c r="J358" s="94"/>
      <c r="K358" s="200"/>
      <c r="L358" s="201"/>
      <c r="N358" s="94"/>
      <c r="O358" s="200"/>
      <c r="P358" s="201"/>
      <c r="Q358" s="93"/>
      <c r="R358" s="94"/>
      <c r="S358" s="200"/>
      <c r="T358" s="201"/>
      <c r="U358" s="94"/>
      <c r="V358" s="202"/>
      <c r="W358" s="200"/>
      <c r="X358" s="201"/>
      <c r="Y358" s="93"/>
      <c r="Z358" s="202"/>
      <c r="AA358" s="200"/>
      <c r="AB358" s="201"/>
      <c r="AC358" s="94"/>
      <c r="AD358" s="94"/>
      <c r="AE358" s="200"/>
      <c r="AF358" s="201"/>
      <c r="AG358" s="93"/>
      <c r="AH358" s="94"/>
      <c r="AI358" s="200"/>
      <c r="AJ358" s="201"/>
      <c r="AK358" s="145"/>
      <c r="AL358" s="94"/>
      <c r="AM358" s="200"/>
      <c r="AN358" s="201"/>
      <c r="AO358" s="93"/>
      <c r="AP358" s="94"/>
      <c r="AQ358" s="200"/>
      <c r="AR358" s="201"/>
      <c r="AS358" s="145"/>
      <c r="AT358" s="94"/>
      <c r="AU358" s="200"/>
      <c r="AV358" s="201"/>
      <c r="AW358" s="93"/>
      <c r="AX358" s="94"/>
      <c r="AY358" s="200"/>
      <c r="AZ358" s="201"/>
      <c r="BA358" s="145"/>
      <c r="BB358" s="94"/>
      <c r="BC358" s="200"/>
      <c r="BD358" s="201"/>
      <c r="BE358" s="93"/>
      <c r="BF358" s="94"/>
      <c r="BG358" s="200"/>
      <c r="BH358" s="201"/>
      <c r="BI358" s="145"/>
      <c r="BJ358" s="94"/>
      <c r="BK358" s="200"/>
      <c r="BL358" s="201"/>
      <c r="BM358" s="93"/>
      <c r="BN358" s="94"/>
      <c r="BO358" s="200"/>
      <c r="BP358" s="201"/>
      <c r="BQ358" s="190"/>
      <c r="BR358" s="145"/>
      <c r="BS358" s="198"/>
    </row>
    <row r="359" spans="1:71" s="150" customFormat="1" ht="25" customHeight="1">
      <c r="A359" s="170"/>
      <c r="E359" s="145"/>
      <c r="F359" s="94"/>
      <c r="G359" s="200"/>
      <c r="H359" s="201"/>
      <c r="J359" s="94"/>
      <c r="K359" s="200"/>
      <c r="L359" s="201"/>
      <c r="N359" s="94"/>
      <c r="O359" s="200"/>
      <c r="P359" s="201"/>
      <c r="Q359" s="93"/>
      <c r="R359" s="94"/>
      <c r="S359" s="200"/>
      <c r="T359" s="201"/>
      <c r="U359" s="94"/>
      <c r="V359" s="202"/>
      <c r="W359" s="200"/>
      <c r="X359" s="201"/>
      <c r="Y359" s="93"/>
      <c r="Z359" s="202"/>
      <c r="AA359" s="200"/>
      <c r="AB359" s="201"/>
      <c r="AC359" s="94"/>
      <c r="AD359" s="94"/>
      <c r="AE359" s="200"/>
      <c r="AF359" s="201"/>
      <c r="AG359" s="93"/>
      <c r="AH359" s="94"/>
      <c r="AI359" s="200"/>
      <c r="AJ359" s="201"/>
      <c r="AK359" s="145"/>
      <c r="AL359" s="94"/>
      <c r="AM359" s="200"/>
      <c r="AN359" s="201"/>
      <c r="AO359" s="93"/>
      <c r="AP359" s="94"/>
      <c r="AQ359" s="200"/>
      <c r="AR359" s="201"/>
      <c r="AS359" s="145"/>
      <c r="AT359" s="94"/>
      <c r="AU359" s="200"/>
      <c r="AV359" s="201"/>
      <c r="AW359" s="93"/>
      <c r="AX359" s="94"/>
      <c r="AY359" s="200"/>
      <c r="AZ359" s="201"/>
      <c r="BA359" s="145"/>
      <c r="BB359" s="94"/>
      <c r="BC359" s="200"/>
      <c r="BD359" s="201"/>
      <c r="BE359" s="93"/>
      <c r="BF359" s="94"/>
      <c r="BG359" s="200"/>
      <c r="BH359" s="201"/>
      <c r="BI359" s="145"/>
      <c r="BJ359" s="94"/>
      <c r="BK359" s="200"/>
      <c r="BL359" s="201"/>
      <c r="BM359" s="93"/>
      <c r="BN359" s="94"/>
      <c r="BO359" s="200"/>
      <c r="BP359" s="201"/>
      <c r="BQ359" s="190"/>
      <c r="BR359" s="145"/>
      <c r="BS359" s="198"/>
    </row>
    <row r="360" spans="1:71" s="150" customFormat="1" ht="25" customHeight="1">
      <c r="A360" s="170"/>
      <c r="E360" s="145"/>
      <c r="F360" s="94"/>
      <c r="G360" s="200"/>
      <c r="H360" s="201"/>
      <c r="J360" s="94"/>
      <c r="K360" s="200"/>
      <c r="L360" s="201"/>
      <c r="N360" s="94"/>
      <c r="O360" s="200"/>
      <c r="P360" s="201"/>
      <c r="Q360" s="93"/>
      <c r="R360" s="94"/>
      <c r="S360" s="200"/>
      <c r="T360" s="201"/>
      <c r="U360" s="94"/>
      <c r="V360" s="202"/>
      <c r="W360" s="200"/>
      <c r="X360" s="201"/>
      <c r="Y360" s="93"/>
      <c r="Z360" s="202"/>
      <c r="AA360" s="200"/>
      <c r="AB360" s="201"/>
      <c r="AC360" s="94"/>
      <c r="AD360" s="94"/>
      <c r="AE360" s="200"/>
      <c r="AF360" s="201"/>
      <c r="AG360" s="93"/>
      <c r="AH360" s="94"/>
      <c r="AI360" s="200"/>
      <c r="AJ360" s="201"/>
      <c r="AK360" s="145"/>
      <c r="AL360" s="94"/>
      <c r="AM360" s="200"/>
      <c r="AN360" s="201"/>
      <c r="AO360" s="93"/>
      <c r="AP360" s="94"/>
      <c r="AQ360" s="200"/>
      <c r="AR360" s="201"/>
      <c r="AS360" s="145"/>
      <c r="AT360" s="94"/>
      <c r="AU360" s="200"/>
      <c r="AV360" s="201"/>
      <c r="AW360" s="93"/>
      <c r="AX360" s="94"/>
      <c r="AY360" s="200"/>
      <c r="AZ360" s="201"/>
      <c r="BA360" s="145"/>
      <c r="BB360" s="94"/>
      <c r="BC360" s="200"/>
      <c r="BD360" s="201"/>
      <c r="BE360" s="93"/>
      <c r="BF360" s="94"/>
      <c r="BG360" s="200"/>
      <c r="BH360" s="201"/>
      <c r="BI360" s="145"/>
      <c r="BJ360" s="94"/>
      <c r="BK360" s="200"/>
      <c r="BL360" s="201"/>
      <c r="BM360" s="93"/>
      <c r="BN360" s="94"/>
      <c r="BO360" s="200"/>
      <c r="BP360" s="201"/>
      <c r="BQ360" s="190"/>
      <c r="BR360" s="145"/>
      <c r="BS360" s="198"/>
    </row>
    <row r="361" spans="1:71" s="150" customFormat="1" ht="25" customHeight="1">
      <c r="A361" s="170"/>
      <c r="E361" s="145"/>
      <c r="F361" s="94"/>
      <c r="G361" s="200"/>
      <c r="H361" s="201"/>
      <c r="J361" s="94"/>
      <c r="K361" s="200"/>
      <c r="L361" s="201"/>
      <c r="N361" s="94"/>
      <c r="O361" s="200"/>
      <c r="P361" s="201"/>
      <c r="Q361" s="93"/>
      <c r="R361" s="94"/>
      <c r="S361" s="200"/>
      <c r="T361" s="201"/>
      <c r="U361" s="94"/>
      <c r="V361" s="202"/>
      <c r="W361" s="200"/>
      <c r="X361" s="201"/>
      <c r="Y361" s="93"/>
      <c r="Z361" s="202"/>
      <c r="AA361" s="200"/>
      <c r="AB361" s="201"/>
      <c r="AC361" s="94"/>
      <c r="AD361" s="94"/>
      <c r="AE361" s="200"/>
      <c r="AF361" s="201"/>
      <c r="AG361" s="93"/>
      <c r="AH361" s="94"/>
      <c r="AI361" s="200"/>
      <c r="AJ361" s="201"/>
      <c r="AK361" s="145"/>
      <c r="AL361" s="94"/>
      <c r="AM361" s="200"/>
      <c r="AN361" s="201"/>
      <c r="AO361" s="93"/>
      <c r="AP361" s="94"/>
      <c r="AQ361" s="200"/>
      <c r="AR361" s="201"/>
      <c r="AS361" s="145"/>
      <c r="AT361" s="94"/>
      <c r="AU361" s="200"/>
      <c r="AV361" s="201"/>
      <c r="AW361" s="93"/>
      <c r="AX361" s="94"/>
      <c r="AY361" s="200"/>
      <c r="AZ361" s="201"/>
      <c r="BA361" s="145"/>
      <c r="BB361" s="94"/>
      <c r="BC361" s="200"/>
      <c r="BD361" s="201"/>
      <c r="BE361" s="93"/>
      <c r="BF361" s="94"/>
      <c r="BG361" s="200"/>
      <c r="BH361" s="201"/>
      <c r="BI361" s="145"/>
      <c r="BJ361" s="94"/>
      <c r="BK361" s="200"/>
      <c r="BL361" s="201"/>
      <c r="BM361" s="93"/>
      <c r="BN361" s="94"/>
      <c r="BO361" s="200"/>
      <c r="BP361" s="201"/>
      <c r="BQ361" s="190"/>
      <c r="BR361" s="145"/>
      <c r="BS361" s="198"/>
    </row>
    <row r="362" spans="1:71" s="150" customFormat="1" ht="25" customHeight="1">
      <c r="A362" s="170"/>
      <c r="E362" s="145"/>
      <c r="F362" s="94"/>
      <c r="G362" s="200"/>
      <c r="H362" s="201"/>
      <c r="J362" s="94"/>
      <c r="K362" s="200"/>
      <c r="L362" s="201"/>
      <c r="N362" s="94"/>
      <c r="O362" s="200"/>
      <c r="P362" s="201"/>
      <c r="Q362" s="93"/>
      <c r="R362" s="94"/>
      <c r="S362" s="200"/>
      <c r="T362" s="201"/>
      <c r="U362" s="94"/>
      <c r="V362" s="202"/>
      <c r="W362" s="200"/>
      <c r="X362" s="201"/>
      <c r="Y362" s="93"/>
      <c r="Z362" s="202"/>
      <c r="AA362" s="200"/>
      <c r="AB362" s="201"/>
      <c r="AC362" s="94"/>
      <c r="AD362" s="94"/>
      <c r="AE362" s="200"/>
      <c r="AF362" s="201"/>
      <c r="AG362" s="93"/>
      <c r="AH362" s="94"/>
      <c r="AI362" s="200"/>
      <c r="AJ362" s="201"/>
      <c r="AK362" s="145"/>
      <c r="AL362" s="94"/>
      <c r="AM362" s="200"/>
      <c r="AN362" s="201"/>
      <c r="AO362" s="93"/>
      <c r="AP362" s="94"/>
      <c r="AQ362" s="200"/>
      <c r="AR362" s="201"/>
      <c r="AS362" s="145"/>
      <c r="AT362" s="94"/>
      <c r="AU362" s="200"/>
      <c r="AV362" s="201"/>
      <c r="AW362" s="93"/>
      <c r="AX362" s="94"/>
      <c r="AY362" s="200"/>
      <c r="AZ362" s="201"/>
      <c r="BA362" s="145"/>
      <c r="BB362" s="94"/>
      <c r="BC362" s="200"/>
      <c r="BD362" s="201"/>
      <c r="BE362" s="93"/>
      <c r="BF362" s="94"/>
      <c r="BG362" s="200"/>
      <c r="BH362" s="201"/>
      <c r="BI362" s="145"/>
      <c r="BJ362" s="94"/>
      <c r="BK362" s="200"/>
      <c r="BL362" s="201"/>
      <c r="BM362" s="93"/>
      <c r="BN362" s="94"/>
      <c r="BO362" s="200"/>
      <c r="BP362" s="201"/>
      <c r="BQ362" s="190"/>
      <c r="BR362" s="145"/>
      <c r="BS362" s="198"/>
    </row>
    <row r="363" spans="1:71" s="150" customFormat="1" ht="25" customHeight="1">
      <c r="A363" s="170"/>
      <c r="E363" s="145"/>
      <c r="F363" s="94"/>
      <c r="G363" s="200"/>
      <c r="H363" s="201"/>
      <c r="J363" s="94"/>
      <c r="K363" s="200"/>
      <c r="L363" s="201"/>
      <c r="N363" s="94"/>
      <c r="O363" s="200"/>
      <c r="P363" s="201"/>
      <c r="Q363" s="93"/>
      <c r="R363" s="94"/>
      <c r="S363" s="200"/>
      <c r="T363" s="201"/>
      <c r="U363" s="94"/>
      <c r="V363" s="202"/>
      <c r="W363" s="200"/>
      <c r="X363" s="201"/>
      <c r="Y363" s="93"/>
      <c r="Z363" s="202"/>
      <c r="AA363" s="200"/>
      <c r="AB363" s="201"/>
      <c r="AC363" s="94"/>
      <c r="AD363" s="94"/>
      <c r="AE363" s="200"/>
      <c r="AF363" s="201"/>
      <c r="AG363" s="93"/>
      <c r="AH363" s="94"/>
      <c r="AI363" s="200"/>
      <c r="AJ363" s="201"/>
      <c r="AK363" s="145"/>
      <c r="AL363" s="94"/>
      <c r="AM363" s="200"/>
      <c r="AN363" s="201"/>
      <c r="AO363" s="93"/>
      <c r="AP363" s="94"/>
      <c r="AQ363" s="200"/>
      <c r="AR363" s="201"/>
      <c r="AS363" s="145"/>
      <c r="AT363" s="94"/>
      <c r="AU363" s="200"/>
      <c r="AV363" s="201"/>
      <c r="AW363" s="93"/>
      <c r="AX363" s="94"/>
      <c r="AY363" s="200"/>
      <c r="AZ363" s="201"/>
      <c r="BA363" s="145"/>
      <c r="BB363" s="94"/>
      <c r="BC363" s="200"/>
      <c r="BD363" s="201"/>
      <c r="BE363" s="93"/>
      <c r="BF363" s="94"/>
      <c r="BG363" s="200"/>
      <c r="BH363" s="201"/>
      <c r="BI363" s="145"/>
      <c r="BJ363" s="94"/>
      <c r="BK363" s="200"/>
      <c r="BL363" s="201"/>
      <c r="BM363" s="93"/>
      <c r="BN363" s="94"/>
      <c r="BO363" s="200"/>
      <c r="BP363" s="201"/>
      <c r="BQ363" s="190"/>
      <c r="BR363" s="145"/>
      <c r="BS363" s="198"/>
    </row>
    <row r="364" spans="1:71" s="150" customFormat="1" ht="25" customHeight="1">
      <c r="A364" s="170"/>
      <c r="E364" s="145"/>
      <c r="F364" s="94"/>
      <c r="G364" s="200"/>
      <c r="H364" s="201"/>
      <c r="J364" s="94"/>
      <c r="K364" s="200"/>
      <c r="L364" s="201"/>
      <c r="N364" s="94"/>
      <c r="O364" s="200"/>
      <c r="P364" s="201"/>
      <c r="Q364" s="93"/>
      <c r="R364" s="94"/>
      <c r="S364" s="200"/>
      <c r="T364" s="201"/>
      <c r="U364" s="94"/>
      <c r="V364" s="202"/>
      <c r="W364" s="200"/>
      <c r="X364" s="201"/>
      <c r="Y364" s="93"/>
      <c r="Z364" s="202"/>
      <c r="AA364" s="200"/>
      <c r="AB364" s="201"/>
      <c r="AC364" s="94"/>
      <c r="AD364" s="94"/>
      <c r="AE364" s="200"/>
      <c r="AF364" s="201"/>
      <c r="AG364" s="93"/>
      <c r="AH364" s="94"/>
      <c r="AI364" s="200"/>
      <c r="AJ364" s="201"/>
      <c r="AK364" s="145"/>
      <c r="AL364" s="94"/>
      <c r="AM364" s="200"/>
      <c r="AN364" s="201"/>
      <c r="AO364" s="93"/>
      <c r="AP364" s="94"/>
      <c r="AQ364" s="200"/>
      <c r="AR364" s="201"/>
      <c r="AS364" s="145"/>
      <c r="AT364" s="94"/>
      <c r="AU364" s="200"/>
      <c r="AV364" s="201"/>
      <c r="AW364" s="93"/>
      <c r="AX364" s="94"/>
      <c r="AY364" s="200"/>
      <c r="AZ364" s="201"/>
      <c r="BA364" s="145"/>
      <c r="BB364" s="94"/>
      <c r="BC364" s="200"/>
      <c r="BD364" s="201"/>
      <c r="BE364" s="93"/>
      <c r="BF364" s="94"/>
      <c r="BG364" s="200"/>
      <c r="BH364" s="201"/>
      <c r="BI364" s="145"/>
      <c r="BJ364" s="94"/>
      <c r="BK364" s="200"/>
      <c r="BL364" s="201"/>
      <c r="BM364" s="93"/>
      <c r="BN364" s="94"/>
      <c r="BO364" s="200"/>
      <c r="BP364" s="201"/>
      <c r="BQ364" s="190"/>
      <c r="BR364" s="145"/>
      <c r="BS364" s="198"/>
    </row>
    <row r="365" spans="1:71" s="150" customFormat="1" ht="25" customHeight="1">
      <c r="A365" s="170"/>
      <c r="E365" s="145"/>
      <c r="F365" s="94"/>
      <c r="G365" s="200"/>
      <c r="H365" s="201"/>
      <c r="J365" s="94"/>
      <c r="K365" s="200"/>
      <c r="L365" s="201"/>
      <c r="N365" s="94"/>
      <c r="O365" s="200"/>
      <c r="P365" s="201"/>
      <c r="Q365" s="93"/>
      <c r="R365" s="94"/>
      <c r="S365" s="200"/>
      <c r="T365" s="201"/>
      <c r="U365" s="94"/>
      <c r="V365" s="202"/>
      <c r="W365" s="200"/>
      <c r="X365" s="201"/>
      <c r="Y365" s="93"/>
      <c r="Z365" s="202"/>
      <c r="AA365" s="200"/>
      <c r="AB365" s="201"/>
      <c r="AC365" s="94"/>
      <c r="AD365" s="94"/>
      <c r="AE365" s="200"/>
      <c r="AF365" s="201"/>
      <c r="AG365" s="93"/>
      <c r="AH365" s="94"/>
      <c r="AI365" s="200"/>
      <c r="AJ365" s="201"/>
      <c r="AK365" s="145"/>
      <c r="AL365" s="94"/>
      <c r="AM365" s="200"/>
      <c r="AN365" s="201"/>
      <c r="AO365" s="93"/>
      <c r="AP365" s="94"/>
      <c r="AQ365" s="200"/>
      <c r="AR365" s="201"/>
      <c r="AS365" s="145"/>
      <c r="AT365" s="94"/>
      <c r="AU365" s="200"/>
      <c r="AV365" s="201"/>
      <c r="AW365" s="93"/>
      <c r="AX365" s="94"/>
      <c r="AY365" s="200"/>
      <c r="AZ365" s="201"/>
      <c r="BA365" s="145"/>
      <c r="BB365" s="94"/>
      <c r="BC365" s="200"/>
      <c r="BD365" s="201"/>
      <c r="BE365" s="93"/>
      <c r="BF365" s="94"/>
      <c r="BG365" s="200"/>
      <c r="BH365" s="201"/>
      <c r="BI365" s="145"/>
      <c r="BJ365" s="94"/>
      <c r="BK365" s="200"/>
      <c r="BL365" s="201"/>
      <c r="BM365" s="93"/>
      <c r="BN365" s="94"/>
      <c r="BO365" s="200"/>
      <c r="BP365" s="201"/>
      <c r="BQ365" s="190"/>
      <c r="BR365" s="145"/>
      <c r="BS365" s="198"/>
    </row>
    <row r="366" spans="1:71" s="150" customFormat="1" ht="25" customHeight="1">
      <c r="A366" s="170"/>
      <c r="E366" s="145"/>
      <c r="F366" s="94"/>
      <c r="G366" s="200"/>
      <c r="H366" s="201"/>
      <c r="J366" s="94"/>
      <c r="K366" s="200"/>
      <c r="L366" s="201"/>
      <c r="N366" s="94"/>
      <c r="O366" s="200"/>
      <c r="P366" s="201"/>
      <c r="Q366" s="93"/>
      <c r="R366" s="94"/>
      <c r="S366" s="200"/>
      <c r="T366" s="201"/>
      <c r="U366" s="94"/>
      <c r="V366" s="202"/>
      <c r="W366" s="200"/>
      <c r="X366" s="201"/>
      <c r="Y366" s="93"/>
      <c r="Z366" s="202"/>
      <c r="AA366" s="200"/>
      <c r="AB366" s="201"/>
      <c r="AC366" s="94"/>
      <c r="AD366" s="94"/>
      <c r="AE366" s="200"/>
      <c r="AF366" s="201"/>
      <c r="AG366" s="93"/>
      <c r="AH366" s="94"/>
      <c r="AI366" s="200"/>
      <c r="AJ366" s="201"/>
      <c r="AK366" s="145"/>
      <c r="AL366" s="94"/>
      <c r="AM366" s="200"/>
      <c r="AN366" s="201"/>
      <c r="AO366" s="93"/>
      <c r="AP366" s="94"/>
      <c r="AQ366" s="200"/>
      <c r="AR366" s="201"/>
      <c r="AS366" s="145"/>
      <c r="AT366" s="94"/>
      <c r="AU366" s="200"/>
      <c r="AV366" s="201"/>
      <c r="AW366" s="93"/>
      <c r="AX366" s="94"/>
      <c r="AY366" s="200"/>
      <c r="AZ366" s="201"/>
      <c r="BA366" s="145"/>
      <c r="BB366" s="94"/>
      <c r="BC366" s="200"/>
      <c r="BD366" s="201"/>
      <c r="BE366" s="93"/>
      <c r="BF366" s="94"/>
      <c r="BG366" s="200"/>
      <c r="BH366" s="201"/>
      <c r="BI366" s="145"/>
      <c r="BJ366" s="94"/>
      <c r="BK366" s="200"/>
      <c r="BL366" s="201"/>
      <c r="BM366" s="93"/>
      <c r="BN366" s="94"/>
      <c r="BO366" s="200"/>
      <c r="BP366" s="201"/>
      <c r="BQ366" s="190"/>
      <c r="BR366" s="145"/>
      <c r="BS366" s="198"/>
    </row>
    <row r="367" spans="1:71" s="150" customFormat="1" ht="25" customHeight="1">
      <c r="A367" s="170"/>
      <c r="E367" s="145"/>
      <c r="F367" s="94"/>
      <c r="G367" s="200"/>
      <c r="H367" s="201"/>
      <c r="J367" s="94"/>
      <c r="K367" s="200"/>
      <c r="L367" s="201"/>
      <c r="N367" s="94"/>
      <c r="O367" s="200"/>
      <c r="P367" s="201"/>
      <c r="Q367" s="93"/>
      <c r="R367" s="94"/>
      <c r="S367" s="200"/>
      <c r="T367" s="201"/>
      <c r="U367" s="94"/>
      <c r="V367" s="202"/>
      <c r="W367" s="200"/>
      <c r="X367" s="201"/>
      <c r="Y367" s="93"/>
      <c r="Z367" s="202"/>
      <c r="AA367" s="200"/>
      <c r="AB367" s="201"/>
      <c r="AC367" s="94"/>
      <c r="AD367" s="94"/>
      <c r="AE367" s="200"/>
      <c r="AF367" s="201"/>
      <c r="AG367" s="93"/>
      <c r="AH367" s="94"/>
      <c r="AI367" s="200"/>
      <c r="AJ367" s="201"/>
      <c r="AK367" s="145"/>
      <c r="AL367" s="94"/>
      <c r="AM367" s="200"/>
      <c r="AN367" s="201"/>
      <c r="AO367" s="93"/>
      <c r="AP367" s="94"/>
      <c r="AQ367" s="200"/>
      <c r="AR367" s="201"/>
      <c r="AS367" s="145"/>
      <c r="AT367" s="94"/>
      <c r="AU367" s="200"/>
      <c r="AV367" s="201"/>
      <c r="AW367" s="93"/>
      <c r="AX367" s="94"/>
      <c r="AY367" s="200"/>
      <c r="AZ367" s="201"/>
      <c r="BA367" s="145"/>
      <c r="BB367" s="94"/>
      <c r="BC367" s="200"/>
      <c r="BD367" s="201"/>
      <c r="BE367" s="93"/>
      <c r="BF367" s="94"/>
      <c r="BG367" s="200"/>
      <c r="BH367" s="201"/>
      <c r="BI367" s="145"/>
      <c r="BJ367" s="94"/>
      <c r="BK367" s="200"/>
      <c r="BL367" s="201"/>
      <c r="BM367" s="93"/>
      <c r="BN367" s="94"/>
      <c r="BO367" s="200"/>
      <c r="BP367" s="201"/>
      <c r="BQ367" s="190"/>
      <c r="BR367" s="145"/>
      <c r="BS367" s="198"/>
    </row>
    <row r="368" spans="1:71" s="150" customFormat="1" ht="25" customHeight="1">
      <c r="A368" s="170"/>
      <c r="E368" s="145"/>
      <c r="F368" s="94"/>
      <c r="G368" s="200"/>
      <c r="H368" s="201"/>
      <c r="J368" s="94"/>
      <c r="K368" s="200"/>
      <c r="L368" s="201"/>
      <c r="N368" s="94"/>
      <c r="O368" s="200"/>
      <c r="P368" s="201"/>
      <c r="Q368" s="93"/>
      <c r="R368" s="94"/>
      <c r="S368" s="200"/>
      <c r="T368" s="201"/>
      <c r="U368" s="94"/>
      <c r="V368" s="202"/>
      <c r="W368" s="200"/>
      <c r="X368" s="201"/>
      <c r="Y368" s="93"/>
      <c r="Z368" s="202"/>
      <c r="AA368" s="200"/>
      <c r="AB368" s="201"/>
      <c r="AC368" s="94"/>
      <c r="AD368" s="94"/>
      <c r="AE368" s="200"/>
      <c r="AF368" s="201"/>
      <c r="AG368" s="93"/>
      <c r="AH368" s="94"/>
      <c r="AI368" s="200"/>
      <c r="AJ368" s="201"/>
      <c r="AK368" s="145"/>
      <c r="AL368" s="94"/>
      <c r="AM368" s="200"/>
      <c r="AN368" s="201"/>
      <c r="AO368" s="93"/>
      <c r="AP368" s="94"/>
      <c r="AQ368" s="200"/>
      <c r="AR368" s="201"/>
      <c r="AS368" s="145"/>
      <c r="AT368" s="94"/>
      <c r="AU368" s="200"/>
      <c r="AV368" s="201"/>
      <c r="AW368" s="93"/>
      <c r="AX368" s="94"/>
      <c r="AY368" s="200"/>
      <c r="AZ368" s="201"/>
      <c r="BA368" s="145"/>
      <c r="BB368" s="94"/>
      <c r="BC368" s="200"/>
      <c r="BD368" s="201"/>
      <c r="BE368" s="93"/>
      <c r="BF368" s="94"/>
      <c r="BG368" s="200"/>
      <c r="BH368" s="201"/>
      <c r="BI368" s="145"/>
      <c r="BJ368" s="94"/>
      <c r="BK368" s="200"/>
      <c r="BL368" s="201"/>
      <c r="BM368" s="93"/>
      <c r="BN368" s="94"/>
      <c r="BO368" s="200"/>
      <c r="BP368" s="201"/>
      <c r="BQ368" s="190"/>
      <c r="BR368" s="145"/>
      <c r="BS368" s="198"/>
    </row>
    <row r="369" spans="1:71" s="150" customFormat="1" ht="25" customHeight="1">
      <c r="A369" s="170"/>
      <c r="E369" s="145"/>
      <c r="F369" s="94"/>
      <c r="G369" s="200"/>
      <c r="H369" s="201"/>
      <c r="J369" s="94"/>
      <c r="K369" s="200"/>
      <c r="L369" s="201"/>
      <c r="N369" s="94"/>
      <c r="O369" s="200"/>
      <c r="P369" s="201"/>
      <c r="Q369" s="93"/>
      <c r="R369" s="94"/>
      <c r="S369" s="200"/>
      <c r="T369" s="201"/>
      <c r="U369" s="94"/>
      <c r="V369" s="202"/>
      <c r="W369" s="200"/>
      <c r="X369" s="201"/>
      <c r="Y369" s="93"/>
      <c r="Z369" s="202"/>
      <c r="AA369" s="200"/>
      <c r="AB369" s="201"/>
      <c r="AC369" s="94"/>
      <c r="AD369" s="94"/>
      <c r="AE369" s="200"/>
      <c r="AF369" s="201"/>
      <c r="AG369" s="93"/>
      <c r="AH369" s="94"/>
      <c r="AI369" s="200"/>
      <c r="AJ369" s="201"/>
      <c r="AK369" s="145"/>
      <c r="AL369" s="94"/>
      <c r="AM369" s="200"/>
      <c r="AN369" s="201"/>
      <c r="AO369" s="93"/>
      <c r="AP369" s="94"/>
      <c r="AQ369" s="200"/>
      <c r="AR369" s="201"/>
      <c r="AS369" s="145"/>
      <c r="AT369" s="94"/>
      <c r="AU369" s="200"/>
      <c r="AV369" s="201"/>
      <c r="AW369" s="93"/>
      <c r="AX369" s="94"/>
      <c r="AY369" s="200"/>
      <c r="AZ369" s="201"/>
      <c r="BA369" s="145"/>
      <c r="BB369" s="94"/>
      <c r="BC369" s="200"/>
      <c r="BD369" s="201"/>
      <c r="BE369" s="93"/>
      <c r="BF369" s="94"/>
      <c r="BG369" s="200"/>
      <c r="BH369" s="201"/>
      <c r="BI369" s="145"/>
      <c r="BJ369" s="94"/>
      <c r="BK369" s="200"/>
      <c r="BL369" s="201"/>
      <c r="BM369" s="93"/>
      <c r="BN369" s="94"/>
      <c r="BO369" s="200"/>
      <c r="BP369" s="201"/>
      <c r="BQ369" s="190"/>
      <c r="BR369" s="145"/>
      <c r="BS369" s="198"/>
    </row>
    <row r="370" spans="1:71" s="150" customFormat="1" ht="25" customHeight="1">
      <c r="A370" s="170"/>
      <c r="E370" s="145"/>
      <c r="F370" s="94"/>
      <c r="G370" s="200"/>
      <c r="H370" s="201"/>
      <c r="J370" s="94"/>
      <c r="K370" s="200"/>
      <c r="L370" s="201"/>
      <c r="N370" s="94"/>
      <c r="O370" s="200"/>
      <c r="P370" s="201"/>
      <c r="Q370" s="93"/>
      <c r="R370" s="94"/>
      <c r="S370" s="200"/>
      <c r="T370" s="201"/>
      <c r="U370" s="94"/>
      <c r="V370" s="202"/>
      <c r="W370" s="200"/>
      <c r="X370" s="201"/>
      <c r="Y370" s="93"/>
      <c r="Z370" s="202"/>
      <c r="AA370" s="200"/>
      <c r="AB370" s="201"/>
      <c r="AC370" s="94"/>
      <c r="AD370" s="94"/>
      <c r="AE370" s="200"/>
      <c r="AF370" s="201"/>
      <c r="AG370" s="93"/>
      <c r="AH370" s="94"/>
      <c r="AI370" s="200"/>
      <c r="AJ370" s="201"/>
      <c r="AK370" s="145"/>
      <c r="AL370" s="94"/>
      <c r="AM370" s="200"/>
      <c r="AN370" s="201"/>
      <c r="AO370" s="93"/>
      <c r="AP370" s="94"/>
      <c r="AQ370" s="200"/>
      <c r="AR370" s="201"/>
      <c r="AS370" s="145"/>
      <c r="AT370" s="94"/>
      <c r="AU370" s="200"/>
      <c r="AV370" s="201"/>
      <c r="AW370" s="93"/>
      <c r="AX370" s="94"/>
      <c r="AY370" s="200"/>
      <c r="AZ370" s="201"/>
      <c r="BA370" s="145"/>
      <c r="BB370" s="94"/>
      <c r="BC370" s="200"/>
      <c r="BD370" s="201"/>
      <c r="BE370" s="93"/>
      <c r="BF370" s="94"/>
      <c r="BG370" s="200"/>
      <c r="BH370" s="201"/>
      <c r="BI370" s="145"/>
      <c r="BJ370" s="94"/>
      <c r="BK370" s="200"/>
      <c r="BL370" s="201"/>
      <c r="BM370" s="93"/>
      <c r="BN370" s="94"/>
      <c r="BO370" s="200"/>
      <c r="BP370" s="201"/>
      <c r="BQ370" s="190"/>
      <c r="BR370" s="145"/>
      <c r="BS370" s="198"/>
    </row>
    <row r="371" spans="1:71" s="150" customFormat="1" ht="25" customHeight="1">
      <c r="A371" s="170"/>
      <c r="E371" s="145"/>
      <c r="F371" s="94"/>
      <c r="G371" s="200"/>
      <c r="H371" s="201"/>
      <c r="J371" s="94"/>
      <c r="K371" s="200"/>
      <c r="L371" s="201"/>
      <c r="N371" s="94"/>
      <c r="O371" s="200"/>
      <c r="P371" s="201"/>
      <c r="Q371" s="93"/>
      <c r="R371" s="94"/>
      <c r="S371" s="200"/>
      <c r="T371" s="201"/>
      <c r="U371" s="94"/>
      <c r="V371" s="202"/>
      <c r="W371" s="200"/>
      <c r="X371" s="201"/>
      <c r="Y371" s="93"/>
      <c r="Z371" s="202"/>
      <c r="AA371" s="200"/>
      <c r="AB371" s="201"/>
      <c r="AC371" s="94"/>
      <c r="AD371" s="94"/>
      <c r="AE371" s="200"/>
      <c r="AF371" s="201"/>
      <c r="AG371" s="93"/>
      <c r="AH371" s="94"/>
      <c r="AI371" s="200"/>
      <c r="AJ371" s="201"/>
      <c r="AK371" s="145"/>
      <c r="AL371" s="94"/>
      <c r="AM371" s="200"/>
      <c r="AN371" s="201"/>
      <c r="AO371" s="93"/>
      <c r="AP371" s="94"/>
      <c r="AQ371" s="200"/>
      <c r="AR371" s="201"/>
      <c r="AS371" s="145"/>
      <c r="AT371" s="94"/>
      <c r="AU371" s="200"/>
      <c r="AV371" s="201"/>
      <c r="AW371" s="93"/>
      <c r="AX371" s="94"/>
      <c r="AY371" s="200"/>
      <c r="AZ371" s="201"/>
      <c r="BA371" s="145"/>
      <c r="BB371" s="94"/>
      <c r="BC371" s="200"/>
      <c r="BD371" s="201"/>
      <c r="BE371" s="93"/>
      <c r="BF371" s="94"/>
      <c r="BG371" s="200"/>
      <c r="BH371" s="201"/>
      <c r="BI371" s="145"/>
      <c r="BJ371" s="94"/>
      <c r="BK371" s="200"/>
      <c r="BL371" s="201"/>
      <c r="BM371" s="93"/>
      <c r="BN371" s="94"/>
      <c r="BO371" s="200"/>
      <c r="BP371" s="201"/>
      <c r="BQ371" s="190"/>
      <c r="BR371" s="145"/>
      <c r="BS371" s="198"/>
    </row>
    <row r="372" spans="1:71" s="150" customFormat="1" ht="25" customHeight="1">
      <c r="A372" s="170"/>
      <c r="E372" s="145"/>
      <c r="F372" s="94"/>
      <c r="G372" s="200"/>
      <c r="H372" s="201"/>
      <c r="J372" s="94"/>
      <c r="K372" s="200"/>
      <c r="L372" s="201"/>
      <c r="N372" s="94"/>
      <c r="O372" s="200"/>
      <c r="P372" s="201"/>
      <c r="Q372" s="93"/>
      <c r="R372" s="94"/>
      <c r="S372" s="200"/>
      <c r="T372" s="201"/>
      <c r="U372" s="94"/>
      <c r="V372" s="202"/>
      <c r="W372" s="200"/>
      <c r="X372" s="201"/>
      <c r="Y372" s="93"/>
      <c r="Z372" s="202"/>
      <c r="AA372" s="200"/>
      <c r="AB372" s="201"/>
      <c r="AC372" s="94"/>
      <c r="AD372" s="94"/>
      <c r="AE372" s="200"/>
      <c r="AF372" s="201"/>
      <c r="AG372" s="93"/>
      <c r="AH372" s="94"/>
      <c r="AI372" s="200"/>
      <c r="AJ372" s="201"/>
      <c r="AK372" s="145"/>
      <c r="AL372" s="94"/>
      <c r="AM372" s="200"/>
      <c r="AN372" s="201"/>
      <c r="AO372" s="93"/>
      <c r="AP372" s="94"/>
      <c r="AQ372" s="200"/>
      <c r="AR372" s="201"/>
      <c r="AS372" s="145"/>
      <c r="AT372" s="94"/>
      <c r="AU372" s="200"/>
      <c r="AV372" s="201"/>
      <c r="AW372" s="93"/>
      <c r="AX372" s="94"/>
      <c r="AY372" s="200"/>
      <c r="AZ372" s="201"/>
      <c r="BA372" s="145"/>
      <c r="BB372" s="94"/>
      <c r="BC372" s="200"/>
      <c r="BD372" s="201"/>
      <c r="BE372" s="93"/>
      <c r="BF372" s="94"/>
      <c r="BG372" s="200"/>
      <c r="BH372" s="201"/>
      <c r="BI372" s="145"/>
      <c r="BJ372" s="94"/>
      <c r="BK372" s="200"/>
      <c r="BL372" s="201"/>
      <c r="BM372" s="93"/>
      <c r="BN372" s="94"/>
      <c r="BO372" s="200"/>
      <c r="BP372" s="201"/>
      <c r="BQ372" s="190"/>
      <c r="BR372" s="145"/>
      <c r="BS372" s="198"/>
    </row>
    <row r="373" spans="1:71" s="150" customFormat="1" ht="25" customHeight="1">
      <c r="A373" s="170"/>
      <c r="E373" s="145"/>
      <c r="F373" s="94"/>
      <c r="G373" s="200"/>
      <c r="H373" s="201"/>
      <c r="J373" s="94"/>
      <c r="K373" s="200"/>
      <c r="L373" s="201"/>
      <c r="N373" s="94"/>
      <c r="O373" s="200"/>
      <c r="P373" s="201"/>
      <c r="Q373" s="93"/>
      <c r="R373" s="94"/>
      <c r="S373" s="200"/>
      <c r="T373" s="201"/>
      <c r="U373" s="94"/>
      <c r="V373" s="202"/>
      <c r="W373" s="200"/>
      <c r="X373" s="201"/>
      <c r="Y373" s="93"/>
      <c r="Z373" s="202"/>
      <c r="AA373" s="200"/>
      <c r="AB373" s="201"/>
      <c r="AC373" s="94"/>
      <c r="AD373" s="94"/>
      <c r="AE373" s="200"/>
      <c r="AF373" s="201"/>
      <c r="AG373" s="93"/>
      <c r="AH373" s="94"/>
      <c r="AI373" s="200"/>
      <c r="AJ373" s="201"/>
      <c r="AK373" s="145"/>
      <c r="AL373" s="94"/>
      <c r="AM373" s="200"/>
      <c r="AN373" s="201"/>
      <c r="AO373" s="93"/>
      <c r="AP373" s="94"/>
      <c r="AQ373" s="200"/>
      <c r="AR373" s="201"/>
      <c r="AS373" s="145"/>
      <c r="AT373" s="94"/>
      <c r="AU373" s="200"/>
      <c r="AV373" s="201"/>
      <c r="AW373" s="93"/>
      <c r="AX373" s="94"/>
      <c r="AY373" s="200"/>
      <c r="AZ373" s="201"/>
      <c r="BA373" s="145"/>
      <c r="BB373" s="94"/>
      <c r="BC373" s="200"/>
      <c r="BD373" s="201"/>
      <c r="BE373" s="93"/>
      <c r="BF373" s="94"/>
      <c r="BG373" s="200"/>
      <c r="BH373" s="201"/>
      <c r="BI373" s="145"/>
      <c r="BJ373" s="94"/>
      <c r="BK373" s="200"/>
      <c r="BL373" s="201"/>
      <c r="BM373" s="93"/>
      <c r="BN373" s="94"/>
      <c r="BO373" s="200"/>
      <c r="BP373" s="201"/>
      <c r="BQ373" s="190"/>
      <c r="BR373" s="145"/>
      <c r="BS373" s="198"/>
    </row>
    <row r="374" spans="1:71" s="150" customFormat="1" ht="25" customHeight="1">
      <c r="A374" s="170"/>
      <c r="E374" s="145"/>
      <c r="F374" s="94"/>
      <c r="G374" s="200"/>
      <c r="H374" s="201"/>
      <c r="J374" s="94"/>
      <c r="K374" s="200"/>
      <c r="L374" s="201"/>
      <c r="N374" s="94"/>
      <c r="O374" s="200"/>
      <c r="P374" s="201"/>
      <c r="Q374" s="93"/>
      <c r="R374" s="94"/>
      <c r="S374" s="200"/>
      <c r="T374" s="201"/>
      <c r="U374" s="94"/>
      <c r="V374" s="202"/>
      <c r="W374" s="200"/>
      <c r="X374" s="201"/>
      <c r="Y374" s="93"/>
      <c r="Z374" s="202"/>
      <c r="AA374" s="200"/>
      <c r="AB374" s="201"/>
      <c r="AC374" s="94"/>
      <c r="AD374" s="94"/>
      <c r="AE374" s="200"/>
      <c r="AF374" s="201"/>
      <c r="AG374" s="93"/>
      <c r="AH374" s="94"/>
      <c r="AI374" s="200"/>
      <c r="AJ374" s="201"/>
      <c r="AK374" s="145"/>
      <c r="AL374" s="94"/>
      <c r="AM374" s="200"/>
      <c r="AN374" s="201"/>
      <c r="AO374" s="93"/>
      <c r="AP374" s="94"/>
      <c r="AQ374" s="200"/>
      <c r="AR374" s="201"/>
      <c r="AS374" s="145"/>
      <c r="AT374" s="94"/>
      <c r="AU374" s="200"/>
      <c r="AV374" s="201"/>
      <c r="AW374" s="93"/>
      <c r="AX374" s="94"/>
      <c r="AY374" s="200"/>
      <c r="AZ374" s="201"/>
      <c r="BA374" s="145"/>
      <c r="BB374" s="94"/>
      <c r="BC374" s="200"/>
      <c r="BD374" s="201"/>
      <c r="BE374" s="93"/>
      <c r="BF374" s="94"/>
      <c r="BG374" s="200"/>
      <c r="BH374" s="201"/>
      <c r="BI374" s="145"/>
      <c r="BJ374" s="94"/>
      <c r="BK374" s="200"/>
      <c r="BL374" s="201"/>
      <c r="BM374" s="93"/>
      <c r="BN374" s="94"/>
      <c r="BO374" s="200"/>
      <c r="BP374" s="201"/>
      <c r="BQ374" s="190"/>
      <c r="BR374" s="145"/>
      <c r="BS374" s="198"/>
    </row>
    <row r="375" spans="1:71" s="150" customFormat="1" ht="25" customHeight="1">
      <c r="A375" s="170"/>
      <c r="E375" s="145"/>
      <c r="F375" s="94"/>
      <c r="G375" s="200"/>
      <c r="H375" s="201"/>
      <c r="J375" s="94"/>
      <c r="K375" s="200"/>
      <c r="L375" s="201"/>
      <c r="N375" s="94"/>
      <c r="O375" s="200"/>
      <c r="P375" s="201"/>
      <c r="Q375" s="93"/>
      <c r="R375" s="94"/>
      <c r="S375" s="200"/>
      <c r="T375" s="201"/>
      <c r="U375" s="94"/>
      <c r="V375" s="202"/>
      <c r="W375" s="200"/>
      <c r="X375" s="201"/>
      <c r="Y375" s="93"/>
      <c r="Z375" s="202"/>
      <c r="AA375" s="200"/>
      <c r="AB375" s="201"/>
      <c r="AC375" s="94"/>
      <c r="AD375" s="94"/>
      <c r="AE375" s="200"/>
      <c r="AF375" s="201"/>
      <c r="AG375" s="93"/>
      <c r="AH375" s="94"/>
      <c r="AI375" s="200"/>
      <c r="AJ375" s="201"/>
      <c r="AK375" s="145"/>
      <c r="AL375" s="94"/>
      <c r="AM375" s="200"/>
      <c r="AN375" s="201"/>
      <c r="AO375" s="93"/>
      <c r="AP375" s="94"/>
      <c r="AQ375" s="200"/>
      <c r="AR375" s="201"/>
      <c r="AS375" s="145"/>
      <c r="AT375" s="94"/>
      <c r="AU375" s="200"/>
      <c r="AV375" s="201"/>
      <c r="AW375" s="93"/>
      <c r="AX375" s="94"/>
      <c r="AY375" s="200"/>
      <c r="AZ375" s="201"/>
      <c r="BA375" s="145"/>
      <c r="BB375" s="94"/>
      <c r="BC375" s="200"/>
      <c r="BD375" s="201"/>
      <c r="BE375" s="93"/>
      <c r="BF375" s="94"/>
      <c r="BG375" s="200"/>
      <c r="BH375" s="201"/>
      <c r="BI375" s="145"/>
      <c r="BJ375" s="94"/>
      <c r="BK375" s="200"/>
      <c r="BL375" s="201"/>
      <c r="BM375" s="93"/>
      <c r="BN375" s="94"/>
      <c r="BO375" s="200"/>
      <c r="BP375" s="201"/>
      <c r="BQ375" s="190"/>
      <c r="BR375" s="145"/>
      <c r="BS375" s="198"/>
    </row>
    <row r="376" spans="1:71" s="150" customFormat="1" ht="25" customHeight="1">
      <c r="A376" s="170"/>
      <c r="E376" s="145"/>
      <c r="F376" s="94"/>
      <c r="G376" s="200"/>
      <c r="H376" s="201"/>
      <c r="J376" s="94"/>
      <c r="K376" s="200"/>
      <c r="L376" s="201"/>
      <c r="N376" s="94"/>
      <c r="O376" s="200"/>
      <c r="P376" s="201"/>
      <c r="Q376" s="93"/>
      <c r="R376" s="94"/>
      <c r="S376" s="200"/>
      <c r="T376" s="201"/>
      <c r="U376" s="94"/>
      <c r="V376" s="202"/>
      <c r="W376" s="200"/>
      <c r="X376" s="201"/>
      <c r="Y376" s="93"/>
      <c r="Z376" s="202"/>
      <c r="AA376" s="200"/>
      <c r="AB376" s="201"/>
      <c r="AC376" s="94"/>
      <c r="AD376" s="94"/>
      <c r="AE376" s="200"/>
      <c r="AF376" s="201"/>
      <c r="AG376" s="93"/>
      <c r="AH376" s="94"/>
      <c r="AI376" s="200"/>
      <c r="AJ376" s="201"/>
      <c r="AK376" s="145"/>
      <c r="AL376" s="94"/>
      <c r="AM376" s="200"/>
      <c r="AN376" s="201"/>
      <c r="AO376" s="93"/>
      <c r="AP376" s="94"/>
      <c r="AQ376" s="200"/>
      <c r="AR376" s="201"/>
      <c r="AS376" s="145"/>
      <c r="AT376" s="94"/>
      <c r="AU376" s="200"/>
      <c r="AV376" s="201"/>
      <c r="AW376" s="93"/>
      <c r="AX376" s="94"/>
      <c r="AY376" s="200"/>
      <c r="AZ376" s="201"/>
      <c r="BA376" s="145"/>
      <c r="BB376" s="94"/>
      <c r="BC376" s="200"/>
      <c r="BD376" s="201"/>
      <c r="BE376" s="93"/>
      <c r="BF376" s="94"/>
      <c r="BG376" s="200"/>
      <c r="BH376" s="201"/>
      <c r="BI376" s="145"/>
      <c r="BJ376" s="94"/>
      <c r="BK376" s="200"/>
      <c r="BL376" s="201"/>
      <c r="BM376" s="93"/>
      <c r="BN376" s="94"/>
      <c r="BO376" s="200"/>
      <c r="BP376" s="201"/>
      <c r="BQ376" s="190"/>
      <c r="BR376" s="145"/>
      <c r="BS376" s="198"/>
    </row>
    <row r="377" spans="1:71" s="150" customFormat="1" ht="25" customHeight="1">
      <c r="A377" s="170"/>
      <c r="E377" s="145"/>
      <c r="F377" s="94"/>
      <c r="G377" s="200"/>
      <c r="H377" s="201"/>
      <c r="J377" s="94"/>
      <c r="K377" s="200"/>
      <c r="L377" s="201"/>
      <c r="N377" s="94"/>
      <c r="O377" s="200"/>
      <c r="P377" s="201"/>
      <c r="Q377" s="93"/>
      <c r="R377" s="94"/>
      <c r="S377" s="200"/>
      <c r="T377" s="201"/>
      <c r="U377" s="94"/>
      <c r="V377" s="202"/>
      <c r="W377" s="200"/>
      <c r="X377" s="201"/>
      <c r="Y377" s="93"/>
      <c r="Z377" s="202"/>
      <c r="AA377" s="200"/>
      <c r="AB377" s="201"/>
      <c r="AC377" s="94"/>
      <c r="AD377" s="94"/>
      <c r="AE377" s="200"/>
      <c r="AF377" s="201"/>
      <c r="AG377" s="93"/>
      <c r="AH377" s="94"/>
      <c r="AI377" s="200"/>
      <c r="AJ377" s="201"/>
      <c r="AK377" s="145"/>
      <c r="AL377" s="94"/>
      <c r="AM377" s="200"/>
      <c r="AN377" s="201"/>
      <c r="AO377" s="93"/>
      <c r="AP377" s="94"/>
      <c r="AQ377" s="200"/>
      <c r="AR377" s="201"/>
      <c r="AS377" s="145"/>
      <c r="AT377" s="94"/>
      <c r="AU377" s="200"/>
      <c r="AV377" s="201"/>
      <c r="AW377" s="93"/>
      <c r="AX377" s="94"/>
      <c r="AY377" s="200"/>
      <c r="AZ377" s="201"/>
      <c r="BA377" s="145"/>
      <c r="BB377" s="94"/>
      <c r="BC377" s="200"/>
      <c r="BD377" s="201"/>
      <c r="BE377" s="93"/>
      <c r="BF377" s="94"/>
      <c r="BG377" s="200"/>
      <c r="BH377" s="201"/>
      <c r="BI377" s="145"/>
      <c r="BJ377" s="94"/>
      <c r="BK377" s="200"/>
      <c r="BL377" s="201"/>
      <c r="BM377" s="93"/>
      <c r="BN377" s="94"/>
      <c r="BO377" s="200"/>
      <c r="BP377" s="201"/>
      <c r="BQ377" s="190"/>
      <c r="BR377" s="145"/>
      <c r="BS377" s="198"/>
    </row>
    <row r="378" spans="1:71" s="150" customFormat="1" ht="25" customHeight="1">
      <c r="A378" s="170"/>
      <c r="E378" s="145"/>
      <c r="F378" s="94"/>
      <c r="G378" s="200"/>
      <c r="H378" s="201"/>
      <c r="J378" s="94"/>
      <c r="K378" s="200"/>
      <c r="L378" s="201"/>
      <c r="N378" s="94"/>
      <c r="O378" s="200"/>
      <c r="P378" s="201"/>
      <c r="Q378" s="93"/>
      <c r="R378" s="94"/>
      <c r="S378" s="200"/>
      <c r="T378" s="201"/>
      <c r="U378" s="94"/>
      <c r="V378" s="202"/>
      <c r="W378" s="200"/>
      <c r="X378" s="201"/>
      <c r="Y378" s="93"/>
      <c r="Z378" s="202"/>
      <c r="AA378" s="200"/>
      <c r="AB378" s="201"/>
      <c r="AC378" s="94"/>
      <c r="AD378" s="94"/>
      <c r="AE378" s="200"/>
      <c r="AF378" s="201"/>
      <c r="AG378" s="93"/>
      <c r="AH378" s="94"/>
      <c r="AI378" s="200"/>
      <c r="AJ378" s="201"/>
      <c r="AK378" s="145"/>
      <c r="AL378" s="94"/>
      <c r="AM378" s="200"/>
      <c r="AN378" s="201"/>
      <c r="AO378" s="93"/>
      <c r="AP378" s="94"/>
      <c r="AQ378" s="200"/>
      <c r="AR378" s="201"/>
      <c r="AS378" s="145"/>
      <c r="AT378" s="94"/>
      <c r="AU378" s="200"/>
      <c r="AV378" s="201"/>
      <c r="AW378" s="93"/>
      <c r="AX378" s="94"/>
      <c r="AY378" s="200"/>
      <c r="AZ378" s="201"/>
      <c r="BA378" s="145"/>
      <c r="BB378" s="94"/>
      <c r="BC378" s="200"/>
      <c r="BD378" s="201"/>
      <c r="BE378" s="93"/>
      <c r="BF378" s="94"/>
      <c r="BG378" s="200"/>
      <c r="BH378" s="201"/>
      <c r="BI378" s="145"/>
      <c r="BJ378" s="94"/>
      <c r="BK378" s="200"/>
      <c r="BL378" s="201"/>
      <c r="BM378" s="93"/>
      <c r="BN378" s="94"/>
      <c r="BO378" s="200"/>
      <c r="BP378" s="201"/>
      <c r="BQ378" s="190"/>
      <c r="BR378" s="145"/>
      <c r="BS378" s="198"/>
    </row>
    <row r="379" spans="1:71" s="150" customFormat="1" ht="25" customHeight="1">
      <c r="A379" s="170"/>
      <c r="E379" s="145"/>
      <c r="F379" s="94"/>
      <c r="G379" s="200"/>
      <c r="H379" s="201"/>
      <c r="J379" s="94"/>
      <c r="K379" s="200"/>
      <c r="L379" s="201"/>
      <c r="N379" s="94"/>
      <c r="O379" s="200"/>
      <c r="P379" s="201"/>
      <c r="Q379" s="93"/>
      <c r="R379" s="94"/>
      <c r="S379" s="200"/>
      <c r="T379" s="201"/>
      <c r="U379" s="94"/>
      <c r="V379" s="202"/>
      <c r="W379" s="200"/>
      <c r="X379" s="201"/>
      <c r="Y379" s="93"/>
      <c r="Z379" s="202"/>
      <c r="AA379" s="200"/>
      <c r="AB379" s="201"/>
      <c r="AC379" s="94"/>
      <c r="AD379" s="94"/>
      <c r="AE379" s="200"/>
      <c r="AF379" s="201"/>
      <c r="AG379" s="93"/>
      <c r="AH379" s="94"/>
      <c r="AI379" s="200"/>
      <c r="AJ379" s="201"/>
      <c r="AK379" s="145"/>
      <c r="AL379" s="94"/>
      <c r="AM379" s="200"/>
      <c r="AN379" s="201"/>
      <c r="AO379" s="93"/>
      <c r="AP379" s="94"/>
      <c r="AQ379" s="200"/>
      <c r="AR379" s="201"/>
      <c r="AS379" s="145"/>
      <c r="AT379" s="94"/>
      <c r="AU379" s="200"/>
      <c r="AV379" s="201"/>
      <c r="AW379" s="93"/>
      <c r="AX379" s="94"/>
      <c r="AY379" s="200"/>
      <c r="AZ379" s="201"/>
      <c r="BA379" s="145"/>
      <c r="BB379" s="94"/>
      <c r="BC379" s="200"/>
      <c r="BD379" s="201"/>
      <c r="BE379" s="93"/>
      <c r="BF379" s="94"/>
      <c r="BG379" s="200"/>
      <c r="BH379" s="201"/>
      <c r="BI379" s="145"/>
      <c r="BJ379" s="94"/>
      <c r="BK379" s="200"/>
      <c r="BL379" s="201"/>
      <c r="BM379" s="93"/>
      <c r="BN379" s="94"/>
      <c r="BO379" s="200"/>
      <c r="BP379" s="201"/>
      <c r="BQ379" s="190"/>
      <c r="BR379" s="145"/>
      <c r="BS379" s="198"/>
    </row>
    <row r="380" spans="1:71" s="150" customFormat="1" ht="25" customHeight="1">
      <c r="A380" s="170"/>
      <c r="E380" s="145"/>
      <c r="F380" s="94"/>
      <c r="G380" s="200"/>
      <c r="H380" s="201"/>
      <c r="J380" s="94"/>
      <c r="K380" s="200"/>
      <c r="L380" s="201"/>
      <c r="N380" s="94"/>
      <c r="O380" s="200"/>
      <c r="P380" s="201"/>
      <c r="Q380" s="93"/>
      <c r="R380" s="94"/>
      <c r="S380" s="200"/>
      <c r="T380" s="201"/>
      <c r="U380" s="94"/>
      <c r="V380" s="202"/>
      <c r="W380" s="200"/>
      <c r="X380" s="201"/>
      <c r="Y380" s="93"/>
      <c r="Z380" s="202"/>
      <c r="AA380" s="200"/>
      <c r="AB380" s="201"/>
      <c r="AC380" s="94"/>
      <c r="AD380" s="94"/>
      <c r="AE380" s="200"/>
      <c r="AF380" s="201"/>
      <c r="AG380" s="93"/>
      <c r="AH380" s="94"/>
      <c r="AI380" s="200"/>
      <c r="AJ380" s="201"/>
      <c r="AK380" s="145"/>
      <c r="AL380" s="94"/>
      <c r="AM380" s="200"/>
      <c r="AN380" s="201"/>
      <c r="AO380" s="93"/>
      <c r="AP380" s="94"/>
      <c r="AQ380" s="200"/>
      <c r="AR380" s="201"/>
      <c r="AS380" s="145"/>
      <c r="AT380" s="94"/>
      <c r="AU380" s="200"/>
      <c r="AV380" s="201"/>
      <c r="AW380" s="93"/>
      <c r="AX380" s="94"/>
      <c r="AY380" s="200"/>
      <c r="AZ380" s="201"/>
      <c r="BA380" s="145"/>
      <c r="BB380" s="94"/>
      <c r="BC380" s="200"/>
      <c r="BD380" s="201"/>
      <c r="BE380" s="93"/>
      <c r="BF380" s="94"/>
      <c r="BG380" s="200"/>
      <c r="BH380" s="201"/>
      <c r="BI380" s="145"/>
      <c r="BJ380" s="94"/>
      <c r="BK380" s="200"/>
      <c r="BL380" s="201"/>
      <c r="BM380" s="93"/>
      <c r="BN380" s="94"/>
      <c r="BO380" s="200"/>
      <c r="BP380" s="201"/>
      <c r="BQ380" s="190"/>
      <c r="BR380" s="145"/>
      <c r="BS380" s="198"/>
    </row>
    <row r="381" spans="1:71" s="150" customFormat="1" ht="25" customHeight="1">
      <c r="A381" s="170"/>
      <c r="E381" s="145"/>
      <c r="F381" s="94"/>
      <c r="G381" s="200"/>
      <c r="H381" s="201"/>
      <c r="J381" s="94"/>
      <c r="K381" s="200"/>
      <c r="L381" s="201"/>
      <c r="N381" s="94"/>
      <c r="O381" s="200"/>
      <c r="P381" s="201"/>
      <c r="Q381" s="93"/>
      <c r="R381" s="94"/>
      <c r="S381" s="200"/>
      <c r="T381" s="201"/>
      <c r="U381" s="94"/>
      <c r="V381" s="202"/>
      <c r="W381" s="200"/>
      <c r="X381" s="201"/>
      <c r="Y381" s="93"/>
      <c r="Z381" s="202"/>
      <c r="AA381" s="200"/>
      <c r="AB381" s="201"/>
      <c r="AC381" s="94"/>
      <c r="AD381" s="94"/>
      <c r="AE381" s="200"/>
      <c r="AF381" s="201"/>
      <c r="AG381" s="93"/>
      <c r="AH381" s="94"/>
      <c r="AI381" s="200"/>
      <c r="AJ381" s="201"/>
      <c r="AK381" s="145"/>
      <c r="AL381" s="94"/>
      <c r="AM381" s="200"/>
      <c r="AN381" s="201"/>
      <c r="AO381" s="93"/>
      <c r="AP381" s="94"/>
      <c r="AQ381" s="200"/>
      <c r="AR381" s="201"/>
      <c r="AS381" s="145"/>
      <c r="AT381" s="94"/>
      <c r="AU381" s="200"/>
      <c r="AV381" s="201"/>
      <c r="AW381" s="93"/>
      <c r="AX381" s="94"/>
      <c r="AY381" s="200"/>
      <c r="AZ381" s="201"/>
      <c r="BA381" s="145"/>
      <c r="BB381" s="94"/>
      <c r="BC381" s="200"/>
      <c r="BD381" s="201"/>
      <c r="BE381" s="93"/>
      <c r="BF381" s="94"/>
      <c r="BG381" s="200"/>
      <c r="BH381" s="201"/>
      <c r="BI381" s="145"/>
      <c r="BJ381" s="94"/>
      <c r="BK381" s="200"/>
      <c r="BL381" s="201"/>
      <c r="BM381" s="93"/>
      <c r="BN381" s="94"/>
      <c r="BO381" s="200"/>
      <c r="BP381" s="201"/>
      <c r="BQ381" s="190"/>
      <c r="BR381" s="145"/>
      <c r="BS381" s="198"/>
    </row>
    <row r="382" spans="1:71" s="203" customFormat="1" ht="25" customHeight="1">
      <c r="A382" s="204"/>
      <c r="E382" s="205"/>
      <c r="F382" s="206"/>
      <c r="G382" s="207"/>
      <c r="H382" s="208"/>
      <c r="J382" s="206"/>
      <c r="K382" s="207"/>
      <c r="L382" s="208"/>
      <c r="N382" s="206"/>
      <c r="O382" s="207"/>
      <c r="P382" s="208"/>
      <c r="Q382" s="209"/>
      <c r="R382" s="206"/>
      <c r="S382" s="207"/>
      <c r="T382" s="208"/>
      <c r="U382" s="206"/>
      <c r="V382" s="210"/>
      <c r="W382" s="207"/>
      <c r="X382" s="208"/>
      <c r="Y382" s="209"/>
      <c r="Z382" s="210"/>
      <c r="AA382" s="207"/>
      <c r="AB382" s="208"/>
      <c r="AC382" s="206"/>
      <c r="AD382" s="206"/>
      <c r="AE382" s="207"/>
      <c r="AF382" s="208"/>
      <c r="AG382" s="209"/>
      <c r="AH382" s="206"/>
      <c r="AI382" s="207"/>
      <c r="AJ382" s="208"/>
      <c r="AK382" s="205"/>
      <c r="AL382" s="206"/>
      <c r="AM382" s="207"/>
      <c r="AN382" s="208"/>
      <c r="AO382" s="209"/>
      <c r="AP382" s="206"/>
      <c r="AQ382" s="207"/>
      <c r="AR382" s="208"/>
      <c r="AS382" s="205"/>
      <c r="AT382" s="206"/>
      <c r="AU382" s="207"/>
      <c r="AV382" s="208"/>
      <c r="AW382" s="209"/>
      <c r="AX382" s="206"/>
      <c r="AY382" s="207"/>
      <c r="AZ382" s="208"/>
      <c r="BA382" s="205"/>
      <c r="BB382" s="206"/>
      <c r="BC382" s="207"/>
      <c r="BD382" s="208"/>
      <c r="BE382" s="209"/>
      <c r="BF382" s="206"/>
      <c r="BG382" s="207"/>
      <c r="BH382" s="208"/>
      <c r="BI382" s="205"/>
      <c r="BJ382" s="206"/>
      <c r="BK382" s="207"/>
      <c r="BL382" s="208"/>
      <c r="BM382" s="209"/>
      <c r="BN382" s="206"/>
      <c r="BO382" s="207"/>
      <c r="BP382" s="208"/>
      <c r="BQ382" s="279"/>
      <c r="BR382" s="205"/>
      <c r="BS382" s="309"/>
    </row>
  </sheetData>
  <sortState xmlns:xlrd2="http://schemas.microsoft.com/office/spreadsheetml/2017/richdata2" ref="A84:IV86">
    <sortCondition descending="1" ref="D84:D86"/>
    <sortCondition descending="1" ref="BQ84:BQ86"/>
    <sortCondition ref="BS84:BS86"/>
  </sortState>
  <mergeCells count="70">
    <mergeCell ref="BF3:BH4"/>
    <mergeCell ref="AH2:AJ2"/>
    <mergeCell ref="AH3:AJ4"/>
    <mergeCell ref="AP3:AR4"/>
    <mergeCell ref="AL2:AN2"/>
    <mergeCell ref="AP2:AR2"/>
    <mergeCell ref="A32:C32"/>
    <mergeCell ref="A46:C46"/>
    <mergeCell ref="A48:C48"/>
    <mergeCell ref="BJ2:BL2"/>
    <mergeCell ref="BN2:BP2"/>
    <mergeCell ref="BJ3:BL4"/>
    <mergeCell ref="BN3:BP4"/>
    <mergeCell ref="AT2:AV2"/>
    <mergeCell ref="AX2:AZ2"/>
    <mergeCell ref="AT3:AV4"/>
    <mergeCell ref="AX3:AZ4"/>
    <mergeCell ref="BB2:BD2"/>
    <mergeCell ref="Z3:AB4"/>
    <mergeCell ref="AD2:AF2"/>
    <mergeCell ref="BF2:BH2"/>
    <mergeCell ref="BB3:BD4"/>
    <mergeCell ref="A101:B101"/>
    <mergeCell ref="AL3:AN4"/>
    <mergeCell ref="V2:X2"/>
    <mergeCell ref="V3:X4"/>
    <mergeCell ref="Z2:AB2"/>
    <mergeCell ref="A61:C61"/>
    <mergeCell ref="AD3:AF4"/>
    <mergeCell ref="A26:C26"/>
    <mergeCell ref="A5:C5"/>
    <mergeCell ref="N2:P2"/>
    <mergeCell ref="F3:H4"/>
    <mergeCell ref="A65:C65"/>
    <mergeCell ref="A10:C10"/>
    <mergeCell ref="A81:C81"/>
    <mergeCell ref="R3:T4"/>
    <mergeCell ref="A1:C4"/>
    <mergeCell ref="R2:T2"/>
    <mergeCell ref="A93:C93"/>
    <mergeCell ref="A8:C8"/>
    <mergeCell ref="A72:C72"/>
    <mergeCell ref="A18:C18"/>
    <mergeCell ref="A20:C20"/>
    <mergeCell ref="A24:C24"/>
    <mergeCell ref="A59:C59"/>
    <mergeCell ref="J3:L4"/>
    <mergeCell ref="N3:P4"/>
    <mergeCell ref="J2:L2"/>
    <mergeCell ref="A30:C30"/>
    <mergeCell ref="A87:C87"/>
    <mergeCell ref="A89:C89"/>
    <mergeCell ref="D1:D4"/>
    <mergeCell ref="F2:H2"/>
    <mergeCell ref="A135:C135"/>
    <mergeCell ref="A137:B137"/>
    <mergeCell ref="A83:C83"/>
    <mergeCell ref="A209:B209"/>
    <mergeCell ref="A67:C67"/>
    <mergeCell ref="A70:C70"/>
    <mergeCell ref="A162:B162"/>
    <mergeCell ref="A170:C170"/>
    <mergeCell ref="A172:B172"/>
    <mergeCell ref="A180:C180"/>
    <mergeCell ref="A181:C181"/>
    <mergeCell ref="A82:B82"/>
    <mergeCell ref="A94:C94"/>
    <mergeCell ref="A184:B184"/>
    <mergeCell ref="A160:C160"/>
    <mergeCell ref="A99:C99"/>
  </mergeCell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87"/>
  <sheetViews>
    <sheetView tabSelected="1" defaultGridColor="0" topLeftCell="A13" colorId="10" workbookViewId="0">
      <selection activeCell="K11" sqref="K11"/>
    </sheetView>
  </sheetViews>
  <sheetFormatPr baseColWidth="10" defaultColWidth="9.1640625" defaultRowHeight="26" customHeight="1"/>
  <cols>
    <col min="1" max="1" width="12.33203125" style="41" customWidth="1"/>
    <col min="2" max="2" width="27.5" style="42" customWidth="1"/>
    <col min="3" max="3" width="22.6640625" style="42" customWidth="1"/>
    <col min="4" max="4" width="13.33203125" style="43" customWidth="1"/>
    <col min="5" max="5" width="2.33203125" style="44" customWidth="1"/>
    <col min="6" max="6" width="19.5" style="212" customWidth="1"/>
    <col min="7" max="7" width="6.1640625" style="44" customWidth="1"/>
    <col min="8" max="8" width="2.6640625" style="42" customWidth="1"/>
    <col min="9" max="9" width="19.5" style="44" customWidth="1"/>
    <col min="10" max="10" width="6.1640625" style="44" customWidth="1"/>
    <col min="11" max="11" width="8.83203125" style="42" customWidth="1"/>
    <col min="12" max="12" width="18.5" style="44" customWidth="1"/>
    <col min="13" max="13" width="7.33203125" style="44" customWidth="1"/>
    <col min="14" max="14" width="2.6640625" style="42" customWidth="1"/>
    <col min="15" max="15" width="18.5" style="44" customWidth="1"/>
    <col min="16" max="16" width="7.33203125" style="44" customWidth="1"/>
    <col min="17" max="17" width="8.83203125" style="44" customWidth="1"/>
    <col min="18" max="18" width="18.5" style="44" customWidth="1"/>
    <col min="19" max="19" width="7.33203125" style="44" customWidth="1"/>
    <col min="20" max="20" width="2.6640625" style="44" customWidth="1"/>
    <col min="21" max="21" width="18.5" style="44" customWidth="1"/>
    <col min="22" max="22" width="7.33203125" style="44" customWidth="1"/>
    <col min="23" max="23" width="8.83203125" style="44" customWidth="1"/>
    <col min="24" max="24" width="18.5" style="44" customWidth="1"/>
    <col min="25" max="25" width="7.33203125" style="44" customWidth="1"/>
    <col min="26" max="26" width="3" style="44" customWidth="1"/>
    <col min="27" max="27" width="18.5" style="44" customWidth="1"/>
    <col min="28" max="28" width="7.33203125" style="44" customWidth="1"/>
    <col min="29" max="29" width="9.1640625" style="42" customWidth="1"/>
    <col min="30" max="30" width="18.5" style="44" customWidth="1"/>
    <col min="31" max="31" width="7.33203125" style="44" customWidth="1"/>
    <col min="32" max="32" width="1.83203125" style="42" customWidth="1"/>
    <col min="33" max="33" width="18.5" style="44" customWidth="1"/>
    <col min="34" max="34" width="7.33203125" style="44" customWidth="1"/>
    <col min="35" max="35" width="8.83203125" style="42" customWidth="1"/>
    <col min="36" max="36" width="18.5" style="44" customWidth="1"/>
    <col min="37" max="37" width="7.33203125" style="44" customWidth="1"/>
    <col min="38" max="38" width="3" style="42" customWidth="1"/>
    <col min="39" max="39" width="18.5" style="44" customWidth="1"/>
    <col min="40" max="40" width="7.33203125" style="44" customWidth="1"/>
    <col min="41" max="41" width="8.83203125" style="42" customWidth="1"/>
    <col min="42" max="42" width="18.5" style="44" customWidth="1"/>
    <col min="43" max="43" width="7.33203125" style="44" customWidth="1"/>
    <col min="44" max="44" width="2.33203125" style="42" customWidth="1"/>
    <col min="45" max="45" width="18.5" style="44" customWidth="1"/>
    <col min="46" max="46" width="7.33203125" style="44" customWidth="1"/>
    <col min="47" max="47" width="8.83203125" style="42" customWidth="1"/>
    <col min="48" max="48" width="18.5" style="44" customWidth="1"/>
    <col min="49" max="49" width="7.33203125" style="44" customWidth="1"/>
    <col min="50" max="50" width="2" style="42" customWidth="1"/>
    <col min="51" max="51" width="18.5" style="44" customWidth="1"/>
    <col min="52" max="52" width="7.33203125" style="44" customWidth="1"/>
    <col min="53" max="53" width="9.1640625" style="215" customWidth="1"/>
    <col min="54" max="143" width="9.1640625" style="47" customWidth="1"/>
    <col min="144" max="256" width="9.1640625" style="42" customWidth="1"/>
    <col min="257" max="257" width="9.1640625" style="1" customWidth="1"/>
    <col min="258" max="16384" width="9.1640625" style="1"/>
  </cols>
  <sheetData>
    <row r="1" spans="1:52" s="48" customFormat="1" ht="25" customHeight="1">
      <c r="A1" s="373" t="s">
        <v>113</v>
      </c>
      <c r="B1" s="395"/>
      <c r="C1" s="396"/>
      <c r="D1" s="364" t="s">
        <v>35</v>
      </c>
      <c r="E1" s="49"/>
      <c r="F1" s="50"/>
      <c r="G1" s="52"/>
      <c r="I1" s="50"/>
      <c r="J1" s="52"/>
      <c r="L1" s="50"/>
      <c r="M1" s="52"/>
      <c r="O1" s="50"/>
      <c r="P1" s="52"/>
      <c r="R1" s="50"/>
      <c r="S1" s="52"/>
      <c r="U1" s="50"/>
      <c r="V1" s="52"/>
      <c r="X1" s="50"/>
      <c r="Y1" s="52"/>
      <c r="AA1" s="50"/>
      <c r="AB1" s="52"/>
      <c r="AD1" s="50"/>
      <c r="AE1" s="52"/>
      <c r="AG1" s="50"/>
      <c r="AH1" s="52"/>
      <c r="AJ1" s="50"/>
      <c r="AK1" s="52"/>
      <c r="AM1" s="50"/>
      <c r="AN1" s="52"/>
      <c r="AP1" s="50"/>
      <c r="AQ1" s="52"/>
      <c r="AS1" s="50"/>
      <c r="AT1" s="52"/>
      <c r="AV1" s="50"/>
      <c r="AW1" s="52"/>
      <c r="AY1" s="50"/>
      <c r="AZ1" s="52"/>
    </row>
    <row r="2" spans="1:52" s="48" customFormat="1" ht="34" customHeight="1">
      <c r="A2" s="395"/>
      <c r="B2" s="395"/>
      <c r="C2" s="396"/>
      <c r="D2" s="365"/>
      <c r="E2" s="54"/>
      <c r="F2" s="382" t="s">
        <v>36</v>
      </c>
      <c r="G2" s="383"/>
      <c r="I2" s="382" t="s">
        <v>36</v>
      </c>
      <c r="J2" s="383"/>
      <c r="K2" s="54"/>
      <c r="L2" s="382" t="s">
        <v>97</v>
      </c>
      <c r="M2" s="383"/>
      <c r="N2" s="54"/>
      <c r="O2" s="382" t="s">
        <v>97</v>
      </c>
      <c r="P2" s="383"/>
      <c r="Q2" s="216"/>
      <c r="R2" s="382" t="s">
        <v>190</v>
      </c>
      <c r="S2" s="383"/>
      <c r="T2" s="54"/>
      <c r="U2" s="382" t="s">
        <v>191</v>
      </c>
      <c r="V2" s="383"/>
      <c r="W2" s="217"/>
      <c r="X2" s="382" t="s">
        <v>99</v>
      </c>
      <c r="Y2" s="383"/>
      <c r="Z2" s="217"/>
      <c r="AA2" s="382" t="s">
        <v>40</v>
      </c>
      <c r="AB2" s="383"/>
      <c r="AD2" s="382" t="s">
        <v>97</v>
      </c>
      <c r="AE2" s="383"/>
      <c r="AG2" s="382" t="s">
        <v>97</v>
      </c>
      <c r="AH2" s="383"/>
      <c r="AJ2" s="382" t="s">
        <v>97</v>
      </c>
      <c r="AK2" s="383"/>
      <c r="AM2" s="382" t="s">
        <v>97</v>
      </c>
      <c r="AN2" s="383"/>
      <c r="AP2" s="382" t="s">
        <v>42</v>
      </c>
      <c r="AQ2" s="383"/>
      <c r="AS2" s="382" t="s">
        <v>42</v>
      </c>
      <c r="AT2" s="383"/>
      <c r="AV2" s="382" t="s">
        <v>45</v>
      </c>
      <c r="AW2" s="383"/>
      <c r="AY2" s="382" t="s">
        <v>45</v>
      </c>
      <c r="AZ2" s="383"/>
    </row>
    <row r="3" spans="1:52" s="57" customFormat="1" ht="25" customHeight="1">
      <c r="A3" s="395"/>
      <c r="B3" s="395"/>
      <c r="C3" s="396"/>
      <c r="D3" s="365"/>
      <c r="F3" s="384" t="s">
        <v>46</v>
      </c>
      <c r="G3" s="385"/>
      <c r="H3" s="219"/>
      <c r="I3" s="384" t="s">
        <v>47</v>
      </c>
      <c r="J3" s="385"/>
      <c r="K3" s="219"/>
      <c r="L3" s="384" t="s">
        <v>100</v>
      </c>
      <c r="M3" s="385"/>
      <c r="N3" s="219"/>
      <c r="O3" s="384" t="s">
        <v>101</v>
      </c>
      <c r="P3" s="385"/>
      <c r="Q3" s="220"/>
      <c r="R3" s="384" t="s">
        <v>102</v>
      </c>
      <c r="S3" s="385"/>
      <c r="T3" s="220"/>
      <c r="U3" s="384" t="s">
        <v>103</v>
      </c>
      <c r="V3" s="385"/>
      <c r="W3" s="220"/>
      <c r="X3" s="384" t="s">
        <v>192</v>
      </c>
      <c r="Y3" s="385"/>
      <c r="Z3" s="399"/>
      <c r="AA3" s="384" t="s">
        <v>193</v>
      </c>
      <c r="AB3" s="385"/>
      <c r="AD3" s="384" t="s">
        <v>105</v>
      </c>
      <c r="AE3" s="385"/>
      <c r="AG3" s="384" t="s">
        <v>106</v>
      </c>
      <c r="AH3" s="385"/>
      <c r="AJ3" s="384" t="s">
        <v>194</v>
      </c>
      <c r="AK3" s="385"/>
      <c r="AM3" s="384" t="s">
        <v>57</v>
      </c>
      <c r="AN3" s="385"/>
      <c r="AP3" s="384" t="s">
        <v>195</v>
      </c>
      <c r="AQ3" s="385"/>
      <c r="AS3" s="384" t="s">
        <v>196</v>
      </c>
      <c r="AT3" s="385"/>
      <c r="AV3" s="385"/>
      <c r="AW3" s="385"/>
      <c r="AY3" s="385"/>
      <c r="AZ3" s="385"/>
    </row>
    <row r="4" spans="1:52" s="57" customFormat="1" ht="8" customHeight="1">
      <c r="A4" s="397"/>
      <c r="B4" s="397"/>
      <c r="C4" s="398"/>
      <c r="D4" s="366"/>
      <c r="F4" s="385"/>
      <c r="G4" s="385"/>
      <c r="H4" s="223"/>
      <c r="I4" s="224"/>
      <c r="J4" s="224"/>
      <c r="K4" s="225"/>
      <c r="L4" s="224"/>
      <c r="M4" s="224"/>
      <c r="N4" s="225"/>
      <c r="O4" s="224"/>
      <c r="P4" s="224"/>
      <c r="Q4" s="226"/>
      <c r="R4" s="224"/>
      <c r="S4" s="224"/>
      <c r="T4" s="226"/>
      <c r="U4" s="224"/>
      <c r="V4" s="224"/>
      <c r="W4" s="226"/>
      <c r="X4" s="224"/>
      <c r="Y4" s="224"/>
      <c r="Z4" s="400"/>
      <c r="AA4" s="224"/>
      <c r="AB4" s="224"/>
      <c r="AD4" s="224"/>
      <c r="AE4" s="224"/>
      <c r="AG4" s="224"/>
      <c r="AH4" s="224"/>
      <c r="AJ4" s="224"/>
      <c r="AK4" s="224"/>
      <c r="AM4" s="224"/>
      <c r="AN4" s="224"/>
      <c r="AP4" s="224"/>
      <c r="AQ4" s="224"/>
      <c r="AS4" s="224"/>
      <c r="AT4" s="224"/>
      <c r="AV4" s="224"/>
      <c r="AW4" s="224"/>
      <c r="AY4" s="224"/>
      <c r="AZ4" s="224"/>
    </row>
    <row r="5" spans="1:52" s="57" customFormat="1" ht="64" customHeight="1">
      <c r="A5" s="333" t="s">
        <v>107</v>
      </c>
      <c r="B5" s="334"/>
      <c r="C5" s="334"/>
      <c r="D5" s="310"/>
      <c r="F5" s="379" t="s">
        <v>108</v>
      </c>
      <c r="G5" s="380"/>
      <c r="H5" s="227"/>
      <c r="I5" s="379" t="s">
        <v>108</v>
      </c>
      <c r="J5" s="380"/>
      <c r="L5" s="379" t="s">
        <v>108</v>
      </c>
      <c r="M5" s="380"/>
      <c r="O5" s="379" t="s">
        <v>108</v>
      </c>
      <c r="P5" s="380"/>
      <c r="Q5" s="228"/>
      <c r="R5" s="379" t="s">
        <v>108</v>
      </c>
      <c r="S5" s="380"/>
      <c r="T5" s="58"/>
      <c r="U5" s="379" t="s">
        <v>108</v>
      </c>
      <c r="V5" s="380"/>
      <c r="W5" s="58"/>
      <c r="X5" s="379" t="s">
        <v>108</v>
      </c>
      <c r="Y5" s="380"/>
      <c r="Z5" s="61"/>
      <c r="AA5" s="379" t="s">
        <v>108</v>
      </c>
      <c r="AB5" s="380"/>
      <c r="AD5" s="379" t="s">
        <v>108</v>
      </c>
      <c r="AE5" s="380"/>
      <c r="AG5" s="379" t="s">
        <v>108</v>
      </c>
      <c r="AH5" s="380"/>
      <c r="AJ5" s="379" t="s">
        <v>108</v>
      </c>
      <c r="AK5" s="380"/>
      <c r="AM5" s="379" t="s">
        <v>108</v>
      </c>
      <c r="AN5" s="380"/>
      <c r="AP5" s="379" t="s">
        <v>108</v>
      </c>
      <c r="AQ5" s="380"/>
      <c r="AS5" s="379" t="s">
        <v>108</v>
      </c>
      <c r="AT5" s="380"/>
      <c r="AV5" s="379" t="s">
        <v>108</v>
      </c>
      <c r="AW5" s="380"/>
      <c r="AY5" s="379" t="s">
        <v>108</v>
      </c>
      <c r="AZ5" s="380"/>
    </row>
    <row r="6" spans="1:52" s="48" customFormat="1" ht="30" customHeight="1">
      <c r="A6" s="97" cm="1">
        <f t="array" ref="A6">ROW(A1)</f>
        <v>1</v>
      </c>
      <c r="B6" s="401" t="s">
        <v>129</v>
      </c>
      <c r="C6" s="401" t="s">
        <v>81</v>
      </c>
      <c r="D6" s="311" cm="1">
        <f t="array" ref="D6">SUM(F6,I6,L6,O6,R6:U6,X6,AA6,AD6,AG6,AJ6,AM6,AP6,AS6,AV6,AY6)</f>
        <v>62</v>
      </c>
      <c r="F6" s="229">
        <v>33</v>
      </c>
      <c r="G6" s="230"/>
      <c r="H6" s="231"/>
      <c r="I6" s="232">
        <v>29</v>
      </c>
      <c r="J6" s="230"/>
      <c r="L6" s="232"/>
      <c r="M6" s="230"/>
      <c r="O6" s="232"/>
      <c r="P6" s="230"/>
      <c r="Q6" s="233"/>
      <c r="R6" s="232"/>
      <c r="S6" s="230"/>
      <c r="T6" s="74"/>
      <c r="U6" s="232"/>
      <c r="V6" s="230"/>
      <c r="W6" s="74"/>
      <c r="X6" s="232"/>
      <c r="Y6" s="230"/>
      <c r="AA6" s="232"/>
      <c r="AB6" s="230"/>
      <c r="AD6" s="232"/>
      <c r="AE6" s="230"/>
      <c r="AG6" s="232"/>
      <c r="AH6" s="230"/>
      <c r="AJ6" s="232"/>
      <c r="AK6" s="230"/>
      <c r="AM6" s="232"/>
      <c r="AN6" s="230"/>
      <c r="AP6" s="232"/>
      <c r="AQ6" s="230"/>
      <c r="AS6" s="232"/>
      <c r="AT6" s="230"/>
      <c r="AV6" s="232"/>
      <c r="AW6" s="230"/>
      <c r="AY6" s="232"/>
      <c r="AZ6" s="230"/>
    </row>
    <row r="7" spans="1:52" s="48" customFormat="1" ht="30" customHeight="1">
      <c r="A7" s="97" cm="1">
        <f t="array" ref="A7">ROW(A2)</f>
        <v>2</v>
      </c>
      <c r="B7" s="401" t="s">
        <v>136</v>
      </c>
      <c r="C7" s="401" t="s">
        <v>78</v>
      </c>
      <c r="D7" s="71" cm="1">
        <f t="array" ref="D7">SUM(F7,I7,L7,O7,R7:U7,X7,AA7,AD7,AG7,AJ7,AM7,AP7,AS7,AV7,AY7)</f>
        <v>50</v>
      </c>
      <c r="F7" s="229">
        <v>23</v>
      </c>
      <c r="G7" s="230"/>
      <c r="H7" s="231"/>
      <c r="I7" s="232">
        <v>27</v>
      </c>
      <c r="J7" s="230"/>
      <c r="L7" s="232"/>
      <c r="M7" s="230"/>
      <c r="N7" s="454"/>
      <c r="O7" s="232"/>
      <c r="P7" s="230"/>
      <c r="Q7" s="233"/>
      <c r="R7" s="232"/>
      <c r="S7" s="230"/>
      <c r="T7" s="74"/>
      <c r="U7" s="232"/>
      <c r="V7" s="230"/>
      <c r="W7" s="74"/>
      <c r="X7" s="232"/>
      <c r="Y7" s="230"/>
      <c r="AA7" s="232"/>
      <c r="AB7" s="230"/>
      <c r="AD7" s="232"/>
      <c r="AE7" s="230"/>
      <c r="AG7" s="232"/>
      <c r="AH7" s="230"/>
      <c r="AJ7" s="232"/>
      <c r="AK7" s="230"/>
      <c r="AM7" s="232"/>
      <c r="AN7" s="230"/>
      <c r="AP7" s="232"/>
      <c r="AQ7" s="230"/>
      <c r="AS7" s="232"/>
      <c r="AT7" s="230"/>
      <c r="AV7" s="232"/>
      <c r="AW7" s="230"/>
      <c r="AY7" s="232"/>
      <c r="AZ7" s="230"/>
    </row>
    <row r="8" spans="1:52" s="48" customFormat="1" ht="30" customHeight="1">
      <c r="A8" s="97" cm="1">
        <f t="array" ref="A8">ROW(A3)</f>
        <v>3</v>
      </c>
      <c r="B8" s="401" t="s">
        <v>198</v>
      </c>
      <c r="C8" s="401" t="s">
        <v>131</v>
      </c>
      <c r="D8" s="71" cm="1">
        <f t="array" ref="D8">SUM(F8,I8,L8,O8,R8:U8,X8,AA8,AD8,AG8,AJ8,AM8,AP8,AS8,AV8,AY8)</f>
        <v>47</v>
      </c>
      <c r="F8" s="229">
        <v>21</v>
      </c>
      <c r="G8" s="230"/>
      <c r="H8" s="231"/>
      <c r="I8" s="232">
        <v>26</v>
      </c>
      <c r="J8" s="230"/>
      <c r="L8" s="232"/>
      <c r="M8" s="230"/>
      <c r="O8" s="232"/>
      <c r="P8" s="230"/>
      <c r="Q8" s="233"/>
      <c r="R8" s="232"/>
      <c r="S8" s="230"/>
      <c r="T8" s="74"/>
      <c r="U8" s="232"/>
      <c r="V8" s="230"/>
      <c r="W8" s="74"/>
      <c r="X8" s="232"/>
      <c r="Y8" s="230"/>
      <c r="AA8" s="232"/>
      <c r="AB8" s="230"/>
      <c r="AD8" s="232"/>
      <c r="AE8" s="230"/>
      <c r="AG8" s="232"/>
      <c r="AH8" s="230"/>
      <c r="AJ8" s="232"/>
      <c r="AK8" s="230"/>
      <c r="AM8" s="232"/>
      <c r="AN8" s="230"/>
      <c r="AP8" s="232"/>
      <c r="AQ8" s="230"/>
      <c r="AS8" s="232"/>
      <c r="AT8" s="230"/>
      <c r="AV8" s="232"/>
      <c r="AW8" s="230"/>
      <c r="AY8" s="232"/>
      <c r="AZ8" s="230"/>
    </row>
    <row r="9" spans="1:52" s="48" customFormat="1" ht="30" customHeight="1">
      <c r="A9" s="97" cm="1">
        <f t="array" ref="A9">ROW(A4)</f>
        <v>4</v>
      </c>
      <c r="B9" s="401" t="s">
        <v>145</v>
      </c>
      <c r="C9" s="401" t="s">
        <v>85</v>
      </c>
      <c r="D9" s="71" cm="1">
        <f t="array" ref="D9">SUM(F9,I9,L9,O9,R9:U9,X9,AA9,AD9,AG9,AJ9,AM9,AP9,AS9,AV9,AY9)</f>
        <v>45</v>
      </c>
      <c r="F9" s="229">
        <v>21</v>
      </c>
      <c r="G9" s="230"/>
      <c r="H9" s="231"/>
      <c r="I9" s="232">
        <v>24</v>
      </c>
      <c r="J9" s="230"/>
      <c r="L9" s="232"/>
      <c r="M9" s="230"/>
      <c r="O9" s="232"/>
      <c r="P9" s="230"/>
      <c r="Q9" s="233"/>
      <c r="R9" s="232"/>
      <c r="S9" s="230"/>
      <c r="T9" s="74"/>
      <c r="U9" s="232"/>
      <c r="V9" s="230"/>
      <c r="W9" s="74"/>
      <c r="X9" s="232"/>
      <c r="Y9" s="230"/>
      <c r="AA9" s="232"/>
      <c r="AB9" s="230"/>
      <c r="AD9" s="232"/>
      <c r="AE9" s="230"/>
      <c r="AG9" s="232"/>
      <c r="AH9" s="230"/>
      <c r="AJ9" s="232"/>
      <c r="AK9" s="230"/>
      <c r="AM9" s="232"/>
      <c r="AN9" s="230"/>
      <c r="AP9" s="232"/>
      <c r="AQ9" s="230"/>
      <c r="AS9" s="232"/>
      <c r="AT9" s="230"/>
      <c r="AV9" s="232"/>
      <c r="AW9" s="230"/>
      <c r="AY9" s="232"/>
      <c r="AZ9" s="230"/>
    </row>
    <row r="10" spans="1:52" s="48" customFormat="1" ht="30" customHeight="1">
      <c r="A10" s="97" cm="1">
        <f t="array" ref="A10">ROW(A5)</f>
        <v>5</v>
      </c>
      <c r="B10" s="401" t="s">
        <v>133</v>
      </c>
      <c r="C10" s="401" t="s">
        <v>134</v>
      </c>
      <c r="D10" s="71" cm="1">
        <f t="array" ref="D10">SUM(F10,I10,L10,O10,R10:U10,X10,AA10,AD10,AG10,AJ10,AM10,AP10,AS10,AV10,AY10)</f>
        <v>41</v>
      </c>
      <c r="F10" s="229">
        <v>25</v>
      </c>
      <c r="G10" s="230"/>
      <c r="H10" s="231"/>
      <c r="I10" s="232">
        <v>16</v>
      </c>
      <c r="J10" s="230"/>
      <c r="L10" s="232"/>
      <c r="M10" s="230"/>
      <c r="N10" s="417"/>
      <c r="O10" s="232"/>
      <c r="P10" s="230"/>
      <c r="Q10" s="233"/>
      <c r="R10" s="232"/>
      <c r="S10" s="230"/>
      <c r="T10" s="74"/>
      <c r="U10" s="232"/>
      <c r="V10" s="230"/>
      <c r="W10" s="74"/>
      <c r="X10" s="232"/>
      <c r="Y10" s="230"/>
      <c r="AA10" s="232"/>
      <c r="AB10" s="230"/>
      <c r="AD10" s="232"/>
      <c r="AE10" s="230"/>
      <c r="AG10" s="232"/>
      <c r="AH10" s="230"/>
      <c r="AJ10" s="232"/>
      <c r="AK10" s="230"/>
      <c r="AM10" s="232"/>
      <c r="AN10" s="230"/>
      <c r="AP10" s="232"/>
      <c r="AQ10" s="230"/>
      <c r="AS10" s="232"/>
      <c r="AT10" s="230"/>
      <c r="AV10" s="232"/>
      <c r="AW10" s="230"/>
      <c r="AY10" s="232"/>
      <c r="AZ10" s="230"/>
    </row>
    <row r="11" spans="1:52" s="48" customFormat="1" ht="30" customHeight="1">
      <c r="A11" s="97" cm="1">
        <f t="array" ref="A11">ROW(A6)</f>
        <v>6</v>
      </c>
      <c r="B11" s="401" t="s">
        <v>126</v>
      </c>
      <c r="C11" s="401" t="s">
        <v>197</v>
      </c>
      <c r="D11" s="71" cm="1">
        <f t="array" ref="D11">SUM(F11,I11,L11,O11,R11:U11,X11,AA11,AD11,AG11,AJ11,AM11,AP11,AS11,AV11,AY11)</f>
        <v>31</v>
      </c>
      <c r="F11" s="229">
        <v>19</v>
      </c>
      <c r="G11" s="230"/>
      <c r="H11" s="231"/>
      <c r="I11" s="232">
        <v>12</v>
      </c>
      <c r="J11" s="230"/>
      <c r="L11" s="232"/>
      <c r="M11" s="230"/>
      <c r="O11" s="232"/>
      <c r="P11" s="230"/>
      <c r="Q11" s="233"/>
      <c r="R11" s="232"/>
      <c r="S11" s="230"/>
      <c r="T11" s="74"/>
      <c r="U11" s="232"/>
      <c r="V11" s="230"/>
      <c r="W11" s="74"/>
      <c r="X11" s="232"/>
      <c r="Y11" s="230"/>
      <c r="AA11" s="232"/>
      <c r="AB11" s="230"/>
      <c r="AD11" s="232"/>
      <c r="AE11" s="230"/>
      <c r="AG11" s="232"/>
      <c r="AH11" s="230"/>
      <c r="AJ11" s="232"/>
      <c r="AK11" s="230"/>
      <c r="AM11" s="232"/>
      <c r="AN11" s="230"/>
      <c r="AP11" s="232"/>
      <c r="AQ11" s="230"/>
      <c r="AS11" s="232"/>
      <c r="AT11" s="230"/>
      <c r="AV11" s="232"/>
      <c r="AW11" s="230"/>
      <c r="AY11" s="232"/>
      <c r="AZ11" s="230"/>
    </row>
    <row r="12" spans="1:52" s="48" customFormat="1" ht="30" customHeight="1">
      <c r="A12" s="97" cm="1">
        <f t="array" ref="A12">ROW(A7)</f>
        <v>7</v>
      </c>
      <c r="B12" s="401" t="s">
        <v>132</v>
      </c>
      <c r="C12" s="401" t="s">
        <v>66</v>
      </c>
      <c r="D12" s="71" cm="1">
        <f t="array" ref="D12">SUM(F12,I12,L12,O12,R12:U12,X12,AA12,AD12,AG12,AJ12,AM12,AP12,AS12,AV12,AY12)</f>
        <v>30</v>
      </c>
      <c r="F12" s="229">
        <v>17</v>
      </c>
      <c r="G12" s="230"/>
      <c r="H12" s="231"/>
      <c r="I12" s="232">
        <v>13</v>
      </c>
      <c r="J12" s="230"/>
      <c r="L12" s="232"/>
      <c r="M12" s="230"/>
      <c r="O12" s="232"/>
      <c r="P12" s="230"/>
      <c r="Q12" s="233"/>
      <c r="R12" s="232"/>
      <c r="S12" s="230"/>
      <c r="T12" s="74"/>
      <c r="U12" s="232"/>
      <c r="V12" s="230"/>
      <c r="W12" s="74"/>
      <c r="X12" s="232"/>
      <c r="Y12" s="230"/>
      <c r="AA12" s="232"/>
      <c r="AB12" s="230"/>
      <c r="AD12" s="232"/>
      <c r="AE12" s="230"/>
      <c r="AG12" s="232"/>
      <c r="AH12" s="230"/>
      <c r="AJ12" s="232"/>
      <c r="AK12" s="230"/>
      <c r="AM12" s="232"/>
      <c r="AN12" s="230"/>
      <c r="AP12" s="232"/>
      <c r="AQ12" s="230"/>
      <c r="AS12" s="232"/>
      <c r="AT12" s="230"/>
      <c r="AV12" s="232"/>
      <c r="AW12" s="230"/>
      <c r="AY12" s="232"/>
      <c r="AZ12" s="230"/>
    </row>
    <row r="13" spans="1:52" s="48" customFormat="1" ht="30" customHeight="1">
      <c r="A13" s="97" cm="1">
        <f t="array" ref="A13">ROW(A8)</f>
        <v>8</v>
      </c>
      <c r="B13" s="401" t="s">
        <v>135</v>
      </c>
      <c r="C13" s="401" t="s">
        <v>131</v>
      </c>
      <c r="D13" s="71" cm="1">
        <f t="array" ref="D13">SUM(F13,I13,L13,O13,R13:U13,X13,AA13,AD13,AG13,AJ13,AM13,AP13,AS13,AV13,AY13)</f>
        <v>29</v>
      </c>
      <c r="F13" s="229">
        <v>17</v>
      </c>
      <c r="G13" s="230"/>
      <c r="H13" s="231"/>
      <c r="I13" s="232">
        <v>12</v>
      </c>
      <c r="J13" s="230"/>
      <c r="L13" s="232"/>
      <c r="M13" s="230"/>
      <c r="O13" s="232"/>
      <c r="P13" s="230"/>
      <c r="Q13" s="233"/>
      <c r="R13" s="232"/>
      <c r="S13" s="230"/>
      <c r="T13" s="74"/>
      <c r="U13" s="232"/>
      <c r="V13" s="230"/>
      <c r="W13" s="74"/>
      <c r="X13" s="232"/>
      <c r="Y13" s="230"/>
      <c r="AA13" s="232"/>
      <c r="AB13" s="230"/>
      <c r="AD13" s="232"/>
      <c r="AE13" s="230"/>
      <c r="AG13" s="232"/>
      <c r="AH13" s="230"/>
      <c r="AJ13" s="232"/>
      <c r="AK13" s="230"/>
      <c r="AM13" s="232"/>
      <c r="AN13" s="230"/>
      <c r="AP13" s="232"/>
      <c r="AQ13" s="230"/>
      <c r="AS13" s="232"/>
      <c r="AT13" s="230"/>
      <c r="AV13" s="232"/>
      <c r="AW13" s="230"/>
      <c r="AY13" s="232"/>
      <c r="AZ13" s="230"/>
    </row>
    <row r="14" spans="1:52" s="48" customFormat="1" ht="30" customHeight="1">
      <c r="A14" s="97" cm="1">
        <f t="array" ref="A14">ROW(A9)</f>
        <v>9</v>
      </c>
      <c r="B14" s="401" t="s">
        <v>199</v>
      </c>
      <c r="C14" s="401" t="s">
        <v>162</v>
      </c>
      <c r="D14" s="71" cm="1">
        <f t="array" ref="D14">SUM(F14,I14,L14,O14,R14:U14,X14,AA14,AD14,AG14,AJ14,AM14,AP14,AS14,AV14,AY14)</f>
        <v>19</v>
      </c>
      <c r="F14" s="229">
        <v>7</v>
      </c>
      <c r="G14" s="230"/>
      <c r="H14" s="231"/>
      <c r="I14" s="232">
        <v>12</v>
      </c>
      <c r="J14" s="230"/>
      <c r="L14" s="232"/>
      <c r="M14" s="230"/>
      <c r="O14" s="232"/>
      <c r="P14" s="230"/>
      <c r="Q14" s="233"/>
      <c r="R14" s="232"/>
      <c r="S14" s="230"/>
      <c r="T14" s="74"/>
      <c r="U14" s="232"/>
      <c r="V14" s="230"/>
      <c r="W14" s="74"/>
      <c r="X14" s="232"/>
      <c r="Y14" s="230"/>
      <c r="AA14" s="232"/>
      <c r="AB14" s="230"/>
      <c r="AD14" s="232"/>
      <c r="AE14" s="230"/>
      <c r="AG14" s="232"/>
      <c r="AH14" s="230"/>
      <c r="AJ14" s="232"/>
      <c r="AK14" s="230"/>
      <c r="AM14" s="232"/>
      <c r="AN14" s="230"/>
      <c r="AP14" s="232"/>
      <c r="AQ14" s="230"/>
      <c r="AS14" s="232"/>
      <c r="AT14" s="230"/>
      <c r="AV14" s="232"/>
      <c r="AW14" s="230"/>
      <c r="AY14" s="232"/>
      <c r="AZ14" s="230"/>
    </row>
    <row r="15" spans="1:52" s="48" customFormat="1" ht="30" customHeight="1">
      <c r="A15" s="97" cm="1">
        <f t="array" ref="A15">ROW(A10)</f>
        <v>10</v>
      </c>
      <c r="B15" s="401" t="s">
        <v>155</v>
      </c>
      <c r="C15" s="401" t="s">
        <v>156</v>
      </c>
      <c r="D15" s="71" cm="1">
        <f t="array" ref="D15">SUM(F15,I15,L15,O15,R15:U15,X15,AA15,AD15,AG15,AJ15,AM15,AP15,AS15,AV15,AY15)</f>
        <v>17</v>
      </c>
      <c r="F15" s="229">
        <v>10</v>
      </c>
      <c r="G15" s="230"/>
      <c r="H15" s="231"/>
      <c r="I15" s="232">
        <v>7</v>
      </c>
      <c r="J15" s="230"/>
      <c r="L15" s="232"/>
      <c r="M15" s="230"/>
      <c r="O15" s="232"/>
      <c r="P15" s="230"/>
      <c r="Q15" s="233"/>
      <c r="R15" s="232"/>
      <c r="S15" s="230"/>
      <c r="T15" s="74"/>
      <c r="U15" s="232"/>
      <c r="V15" s="230"/>
      <c r="W15" s="74"/>
      <c r="X15" s="232"/>
      <c r="Y15" s="230"/>
      <c r="AA15" s="232"/>
      <c r="AB15" s="230"/>
      <c r="AD15" s="232"/>
      <c r="AE15" s="230"/>
      <c r="AG15" s="232"/>
      <c r="AH15" s="230"/>
      <c r="AJ15" s="232"/>
      <c r="AK15" s="230"/>
      <c r="AM15" s="232"/>
      <c r="AN15" s="230"/>
      <c r="AP15" s="232"/>
      <c r="AQ15" s="230"/>
      <c r="AS15" s="232"/>
      <c r="AT15" s="230"/>
      <c r="AV15" s="232"/>
      <c r="AW15" s="230"/>
      <c r="AY15" s="232"/>
      <c r="AZ15" s="230"/>
    </row>
    <row r="16" spans="1:52" s="48" customFormat="1" ht="30" customHeight="1">
      <c r="A16" s="97" cm="1">
        <f t="array" ref="A16">ROW(A11)</f>
        <v>11</v>
      </c>
      <c r="B16" s="401" t="s">
        <v>149</v>
      </c>
      <c r="C16" s="401" t="s">
        <v>150</v>
      </c>
      <c r="D16" s="71" cm="1">
        <f t="array" ref="D16">SUM(F16,I16,L16,O16,R16:U16,X16,AA16,AD16,AG16,AJ16,AM16,AP16,AS16,AV16,AY16)</f>
        <v>13</v>
      </c>
      <c r="F16" s="229">
        <v>8</v>
      </c>
      <c r="G16" s="230"/>
      <c r="H16" s="231"/>
      <c r="I16" s="232">
        <v>5</v>
      </c>
      <c r="J16" s="230"/>
      <c r="L16" s="232"/>
      <c r="M16" s="230"/>
      <c r="O16" s="232"/>
      <c r="P16" s="230"/>
      <c r="Q16" s="233"/>
      <c r="R16" s="232"/>
      <c r="S16" s="230"/>
      <c r="T16" s="74"/>
      <c r="U16" s="232"/>
      <c r="V16" s="230"/>
      <c r="W16" s="74"/>
      <c r="X16" s="232"/>
      <c r="Y16" s="230"/>
      <c r="AA16" s="232"/>
      <c r="AB16" s="230"/>
      <c r="AD16" s="232"/>
      <c r="AE16" s="230"/>
      <c r="AG16" s="232"/>
      <c r="AH16" s="230"/>
      <c r="AJ16" s="232"/>
      <c r="AK16" s="230"/>
      <c r="AM16" s="232"/>
      <c r="AN16" s="230"/>
      <c r="AP16" s="232"/>
      <c r="AQ16" s="230"/>
      <c r="AS16" s="232"/>
      <c r="AT16" s="230"/>
      <c r="AV16" s="232"/>
      <c r="AW16" s="230"/>
      <c r="AY16" s="232"/>
      <c r="AZ16" s="230"/>
    </row>
    <row r="17" spans="1:52" s="48" customFormat="1" ht="30" customHeight="1">
      <c r="A17" s="97" cm="1">
        <f t="array" ref="A17">ROW(A12)</f>
        <v>12</v>
      </c>
      <c r="B17" s="401" t="s">
        <v>158</v>
      </c>
      <c r="C17" s="401" t="s">
        <v>159</v>
      </c>
      <c r="D17" s="71" cm="1">
        <f t="array" ref="D17">SUM(F17,I17,L17,O17,R17:U17,X17,AA17,AD17,AG17,AJ17,AM17,AP17,AS17,AV17,AY17)</f>
        <v>12</v>
      </c>
      <c r="F17" s="229">
        <v>2</v>
      </c>
      <c r="G17" s="230"/>
      <c r="H17" s="231"/>
      <c r="I17" s="232">
        <v>10</v>
      </c>
      <c r="J17" s="230"/>
      <c r="L17" s="232"/>
      <c r="M17" s="230"/>
      <c r="O17" s="232"/>
      <c r="P17" s="230"/>
      <c r="Q17" s="233"/>
      <c r="R17" s="232"/>
      <c r="S17" s="230"/>
      <c r="T17" s="74"/>
      <c r="U17" s="232"/>
      <c r="V17" s="230"/>
      <c r="W17" s="74"/>
      <c r="X17" s="232"/>
      <c r="Y17" s="230"/>
      <c r="AA17" s="232"/>
      <c r="AB17" s="230"/>
      <c r="AD17" s="232"/>
      <c r="AE17" s="230"/>
      <c r="AG17" s="232"/>
      <c r="AH17" s="230"/>
      <c r="AJ17" s="232"/>
      <c r="AK17" s="230"/>
      <c r="AM17" s="232"/>
      <c r="AN17" s="230"/>
      <c r="AP17" s="232"/>
      <c r="AQ17" s="230"/>
      <c r="AS17" s="232"/>
      <c r="AT17" s="230"/>
      <c r="AV17" s="232"/>
      <c r="AW17" s="230"/>
      <c r="AY17" s="232"/>
      <c r="AZ17" s="230"/>
    </row>
    <row r="18" spans="1:52" s="48" customFormat="1" ht="30" customHeight="1">
      <c r="A18" s="97" cm="1">
        <f t="array" ref="A18">ROW(A13)</f>
        <v>13</v>
      </c>
      <c r="B18" s="401" t="s">
        <v>164</v>
      </c>
      <c r="C18" s="401" t="s">
        <v>165</v>
      </c>
      <c r="D18" s="71" cm="1">
        <f t="array" ref="D18">SUM(F18,I18,L18,O18,R18:U18,X18,AA18,AD18,AG18,AJ18,AM18,AP18,AS18,AV18,AY18)</f>
        <v>2</v>
      </c>
      <c r="F18" s="229">
        <v>1</v>
      </c>
      <c r="G18" s="230"/>
      <c r="H18" s="231"/>
      <c r="I18" s="232">
        <v>1</v>
      </c>
      <c r="J18" s="230"/>
      <c r="L18" s="232"/>
      <c r="M18" s="230"/>
      <c r="O18" s="232"/>
      <c r="P18" s="230"/>
      <c r="Q18" s="233"/>
      <c r="R18" s="232"/>
      <c r="S18" s="230"/>
      <c r="T18" s="74"/>
      <c r="U18" s="232"/>
      <c r="V18" s="230"/>
      <c r="W18" s="74"/>
      <c r="X18" s="232"/>
      <c r="Y18" s="230"/>
      <c r="AA18" s="232"/>
      <c r="AB18" s="230"/>
      <c r="AD18" s="232"/>
      <c r="AE18" s="230"/>
      <c r="AG18" s="232"/>
      <c r="AH18" s="230"/>
      <c r="AJ18" s="232"/>
      <c r="AK18" s="230"/>
      <c r="AM18" s="232"/>
      <c r="AN18" s="230"/>
      <c r="AP18" s="232"/>
      <c r="AQ18" s="230"/>
      <c r="AS18" s="232"/>
      <c r="AT18" s="230"/>
      <c r="AV18" s="232"/>
      <c r="AW18" s="230"/>
      <c r="AY18" s="232"/>
      <c r="AZ18" s="230"/>
    </row>
    <row r="19" spans="1:52" s="48" customFormat="1" ht="30" customHeight="1">
      <c r="A19" s="97" cm="1">
        <f t="array" ref="A19">ROW(A14)</f>
        <v>14</v>
      </c>
      <c r="D19" s="71" cm="1">
        <f t="array" ref="D19">SUM(F19,I19,L19,O19,R19:U19,X19,AA19,AD19,AG19,AJ19,AM19,AP19,AS19,AV19,AY19)</f>
        <v>0</v>
      </c>
      <c r="F19" s="229"/>
      <c r="G19" s="230"/>
      <c r="H19" s="231"/>
      <c r="I19" s="232"/>
      <c r="J19" s="230"/>
      <c r="L19" s="232"/>
      <c r="M19" s="230"/>
      <c r="O19" s="232"/>
      <c r="P19" s="230"/>
      <c r="Q19" s="233"/>
      <c r="R19" s="232"/>
      <c r="S19" s="230"/>
      <c r="T19" s="74"/>
      <c r="U19" s="232"/>
      <c r="V19" s="230"/>
      <c r="W19" s="74"/>
      <c r="X19" s="232"/>
      <c r="Y19" s="230"/>
      <c r="AA19" s="232"/>
      <c r="AB19" s="230"/>
      <c r="AD19" s="232"/>
      <c r="AE19" s="230"/>
      <c r="AG19" s="232"/>
      <c r="AH19" s="230"/>
      <c r="AJ19" s="232"/>
      <c r="AK19" s="230"/>
      <c r="AM19" s="232"/>
      <c r="AN19" s="230"/>
      <c r="AP19" s="232"/>
      <c r="AQ19" s="230"/>
      <c r="AS19" s="232"/>
      <c r="AT19" s="230"/>
      <c r="AV19" s="232"/>
      <c r="AW19" s="230"/>
      <c r="AY19" s="232"/>
      <c r="AZ19" s="230"/>
    </row>
    <row r="20" spans="1:52" s="76" customFormat="1" ht="30" customHeight="1">
      <c r="A20" s="335" t="s">
        <v>69</v>
      </c>
      <c r="B20" s="336"/>
      <c r="C20" s="337"/>
      <c r="D20" s="132" cm="1">
        <f t="array" ref="D20">SUM(D6:D19)</f>
        <v>398</v>
      </c>
      <c r="E20" s="77"/>
      <c r="F20" s="235" cm="1">
        <f t="array" ref="F20">SUM(F6:F19)</f>
        <v>204</v>
      </c>
      <c r="G20" s="230"/>
      <c r="H20" s="236"/>
      <c r="I20" s="237">
        <f>SUM(I6:I19)</f>
        <v>194</v>
      </c>
      <c r="J20" s="230"/>
      <c r="L20" s="237" cm="1">
        <f t="array" ref="L20">SUM(L6:L19)</f>
        <v>0</v>
      </c>
      <c r="M20" s="230"/>
      <c r="O20" s="237" cm="1">
        <f t="array" ref="O20">SUM(O6:O19)</f>
        <v>0</v>
      </c>
      <c r="P20" s="230"/>
      <c r="Q20" s="236"/>
      <c r="R20" s="237" cm="1">
        <f t="array" ref="R20">SUM(R6:R19)</f>
        <v>0</v>
      </c>
      <c r="S20" s="230"/>
      <c r="T20" s="82"/>
      <c r="U20" s="237" cm="1">
        <f t="array" ref="U20">SUM(U6:U19)</f>
        <v>0</v>
      </c>
      <c r="V20" s="230"/>
      <c r="W20" s="82"/>
      <c r="X20" s="237" cm="1">
        <f t="array" ref="X20">SUM(X6:X19)</f>
        <v>0</v>
      </c>
      <c r="Y20" s="230"/>
      <c r="Z20" s="82"/>
      <c r="AA20" s="237" cm="1">
        <f t="array" ref="AA20">SUM(AA6:AA19)</f>
        <v>0</v>
      </c>
      <c r="AB20" s="230"/>
      <c r="AD20" s="237" cm="1">
        <f t="array" ref="AD20">SUM(AD6:AD19)</f>
        <v>0</v>
      </c>
      <c r="AE20" s="230"/>
      <c r="AG20" s="237" cm="1">
        <f t="array" ref="AG20">SUM(AG6:AG19)</f>
        <v>0</v>
      </c>
      <c r="AH20" s="230"/>
      <c r="AJ20" s="237" cm="1">
        <f t="array" ref="AJ20">SUM(AJ6:AJ19)</f>
        <v>0</v>
      </c>
      <c r="AK20" s="230"/>
      <c r="AM20" s="237" cm="1">
        <f t="array" ref="AM20">SUM(AM6:AM19)</f>
        <v>0</v>
      </c>
      <c r="AN20" s="230"/>
      <c r="AP20" s="237" cm="1">
        <f t="array" ref="AP20">SUM(AP6:AP19)</f>
        <v>0</v>
      </c>
      <c r="AQ20" s="230"/>
      <c r="AS20" s="237" cm="1">
        <f t="array" ref="AS20">SUM(AS6:AS19)</f>
        <v>0</v>
      </c>
      <c r="AT20" s="230"/>
      <c r="AV20" s="237" cm="1">
        <f t="array" ref="AV20">SUM(AV6:AV19)</f>
        <v>0</v>
      </c>
      <c r="AW20" s="230"/>
      <c r="AY20" s="237" cm="1">
        <f t="array" ref="AY20">SUM(AY6:AY19)</f>
        <v>0</v>
      </c>
      <c r="AZ20" s="230"/>
    </row>
    <row r="21" spans="1:52" s="143" customFormat="1" ht="30" customHeight="1">
      <c r="A21" s="239"/>
      <c r="E21" s="145"/>
      <c r="F21" s="240"/>
      <c r="G21" s="241"/>
      <c r="H21" s="242"/>
      <c r="I21" s="146"/>
      <c r="J21" s="241"/>
      <c r="L21" s="146"/>
      <c r="M21" s="241"/>
      <c r="O21" s="146"/>
      <c r="P21" s="241"/>
      <c r="Q21" s="201"/>
      <c r="R21" s="146"/>
      <c r="S21" s="241"/>
      <c r="T21" s="94"/>
      <c r="U21" s="146"/>
      <c r="V21" s="241"/>
      <c r="W21" s="94"/>
      <c r="X21" s="146"/>
      <c r="Y21" s="241"/>
      <c r="Z21" s="94"/>
      <c r="AA21" s="146"/>
      <c r="AB21" s="241"/>
      <c r="AD21" s="146"/>
      <c r="AE21" s="241"/>
      <c r="AG21" s="146"/>
      <c r="AH21" s="241"/>
      <c r="AJ21" s="146"/>
      <c r="AK21" s="241"/>
      <c r="AM21" s="146"/>
      <c r="AN21" s="241"/>
      <c r="AP21" s="146"/>
      <c r="AQ21" s="241"/>
      <c r="AS21" s="146"/>
      <c r="AT21" s="241"/>
      <c r="AV21" s="146"/>
      <c r="AW21" s="241"/>
      <c r="AY21" s="146"/>
      <c r="AZ21" s="241"/>
    </row>
    <row r="22" spans="1:52" s="203" customFormat="1" ht="30" customHeight="1">
      <c r="D22" s="244"/>
      <c r="E22" s="145"/>
      <c r="F22" s="245"/>
      <c r="G22" s="246"/>
      <c r="H22" s="242"/>
      <c r="I22" s="247"/>
      <c r="J22" s="246"/>
      <c r="L22" s="247"/>
      <c r="M22" s="246"/>
      <c r="O22" s="247"/>
      <c r="P22" s="246"/>
      <c r="Q22" s="145"/>
      <c r="R22" s="247"/>
      <c r="S22" s="246"/>
      <c r="T22" s="130"/>
      <c r="U22" s="247"/>
      <c r="V22" s="246"/>
      <c r="W22" s="130"/>
      <c r="X22" s="247"/>
      <c r="Y22" s="246"/>
      <c r="Z22" s="94"/>
      <c r="AA22" s="247"/>
      <c r="AB22" s="246"/>
      <c r="AD22" s="247"/>
      <c r="AE22" s="246"/>
      <c r="AG22" s="247"/>
      <c r="AH22" s="246"/>
      <c r="AJ22" s="247"/>
      <c r="AK22" s="246"/>
      <c r="AM22" s="247"/>
      <c r="AN22" s="246"/>
      <c r="AP22" s="247"/>
      <c r="AQ22" s="246"/>
      <c r="AS22" s="247"/>
      <c r="AT22" s="246"/>
      <c r="AV22" s="247"/>
      <c r="AW22" s="246"/>
      <c r="AY22" s="247"/>
      <c r="AZ22" s="246"/>
    </row>
    <row r="23" spans="1:52" s="57" customFormat="1" ht="64" customHeight="1">
      <c r="A23" s="333" t="s">
        <v>111</v>
      </c>
      <c r="B23" s="334"/>
      <c r="C23" s="334"/>
      <c r="D23" s="248"/>
      <c r="F23" s="379" t="s">
        <v>108</v>
      </c>
      <c r="G23" s="381"/>
      <c r="H23" s="227"/>
      <c r="I23" s="379" t="s">
        <v>108</v>
      </c>
      <c r="J23" s="381"/>
      <c r="L23" s="379" t="s">
        <v>108</v>
      </c>
      <c r="M23" s="381"/>
      <c r="O23" s="379" t="s">
        <v>108</v>
      </c>
      <c r="P23" s="381"/>
      <c r="Q23" s="228"/>
      <c r="R23" s="379" t="s">
        <v>108</v>
      </c>
      <c r="S23" s="381"/>
      <c r="T23" s="58"/>
      <c r="U23" s="379" t="s">
        <v>108</v>
      </c>
      <c r="V23" s="381"/>
      <c r="W23" s="58"/>
      <c r="X23" s="379" t="s">
        <v>108</v>
      </c>
      <c r="Y23" s="381"/>
      <c r="Z23" s="61"/>
      <c r="AA23" s="379" t="s">
        <v>108</v>
      </c>
      <c r="AB23" s="381"/>
      <c r="AD23" s="379" t="s">
        <v>108</v>
      </c>
      <c r="AE23" s="381"/>
      <c r="AG23" s="379" t="s">
        <v>108</v>
      </c>
      <c r="AH23" s="381"/>
      <c r="AJ23" s="379" t="s">
        <v>108</v>
      </c>
      <c r="AK23" s="381"/>
      <c r="AM23" s="379" t="s">
        <v>108</v>
      </c>
      <c r="AN23" s="381"/>
      <c r="AP23" s="379" t="s">
        <v>108</v>
      </c>
      <c r="AQ23" s="381"/>
      <c r="AS23" s="379" t="s">
        <v>108</v>
      </c>
      <c r="AT23" s="381"/>
      <c r="AV23" s="379" t="s">
        <v>108</v>
      </c>
      <c r="AW23" s="381"/>
      <c r="AY23" s="379" t="s">
        <v>108</v>
      </c>
      <c r="AZ23" s="381"/>
    </row>
    <row r="24" spans="1:52" s="48" customFormat="1" ht="30" customHeight="1">
      <c r="A24" s="97" cm="1">
        <f t="array" ref="A24">ROW(A1)</f>
        <v>1</v>
      </c>
      <c r="B24" s="402" t="s">
        <v>139</v>
      </c>
      <c r="C24" s="402" t="s">
        <v>140</v>
      </c>
      <c r="D24" s="71" cm="1">
        <f t="array" ref="D24">SUM(F24,I24,L24,O24,R24:U24,X24,AA24,AD24,AG24,AJ24,AM24,AP24,AS24,AV24,AY24)</f>
        <v>55</v>
      </c>
      <c r="F24" s="249">
        <v>23</v>
      </c>
      <c r="G24" s="250"/>
      <c r="H24" s="73"/>
      <c r="I24" s="249">
        <v>32</v>
      </c>
      <c r="J24" s="252"/>
      <c r="L24" s="249"/>
      <c r="M24" s="252"/>
      <c r="O24" s="251"/>
      <c r="P24" s="252"/>
      <c r="Q24" s="446"/>
      <c r="R24" s="251"/>
      <c r="S24" s="252"/>
      <c r="T24" s="74"/>
      <c r="U24" s="251"/>
      <c r="V24" s="252"/>
      <c r="W24" s="74"/>
      <c r="X24" s="251"/>
      <c r="Y24" s="252"/>
      <c r="AA24" s="251"/>
      <c r="AB24" s="252"/>
      <c r="AD24" s="251"/>
      <c r="AE24" s="252"/>
      <c r="AG24" s="251"/>
      <c r="AH24" s="252"/>
      <c r="AJ24" s="251"/>
      <c r="AK24" s="252"/>
      <c r="AM24" s="251"/>
      <c r="AN24" s="252"/>
      <c r="AP24" s="251"/>
      <c r="AQ24" s="252"/>
      <c r="AS24" s="251"/>
      <c r="AT24" s="252"/>
      <c r="AV24" s="251"/>
      <c r="AW24" s="252"/>
      <c r="AY24" s="251"/>
      <c r="AZ24" s="252"/>
    </row>
    <row r="25" spans="1:52" s="48" customFormat="1" ht="30" customHeight="1">
      <c r="A25" s="97" cm="1">
        <f t="array" ref="A25">ROW(A2)</f>
        <v>2</v>
      </c>
      <c r="B25" s="402" t="s">
        <v>200</v>
      </c>
      <c r="C25" s="402" t="s">
        <v>138</v>
      </c>
      <c r="D25" s="71" cm="1">
        <f t="array" ref="D25">SUM(F25,I25,L25,O25,R25:U25,X25,AA25,AD25,AG25,AJ25,AM25,AP25,AS25,AV25,AY25)</f>
        <v>46</v>
      </c>
      <c r="F25" s="249">
        <v>14</v>
      </c>
      <c r="G25" s="250"/>
      <c r="H25" s="73"/>
      <c r="I25" s="249">
        <v>32</v>
      </c>
      <c r="J25" s="252"/>
      <c r="L25" s="249"/>
      <c r="M25" s="252"/>
      <c r="O25" s="251"/>
      <c r="P25" s="252"/>
      <c r="Q25" s="417"/>
      <c r="R25" s="251"/>
      <c r="S25" s="252"/>
      <c r="T25" s="292"/>
      <c r="U25" s="251"/>
      <c r="V25" s="252"/>
      <c r="W25" s="292"/>
      <c r="X25" s="251"/>
      <c r="Y25" s="252"/>
      <c r="AA25" s="251"/>
      <c r="AB25" s="252"/>
      <c r="AD25" s="251"/>
      <c r="AE25" s="252"/>
      <c r="AG25" s="251"/>
      <c r="AH25" s="252"/>
      <c r="AJ25" s="251"/>
      <c r="AK25" s="252"/>
      <c r="AM25" s="251"/>
      <c r="AN25" s="252"/>
      <c r="AP25" s="251"/>
      <c r="AQ25" s="252"/>
      <c r="AS25" s="251"/>
      <c r="AT25" s="252"/>
      <c r="AV25" s="251"/>
      <c r="AW25" s="252"/>
      <c r="AY25" s="251"/>
      <c r="AZ25" s="252"/>
    </row>
    <row r="26" spans="1:52" s="48" customFormat="1" ht="30" customHeight="1">
      <c r="A26" s="97" cm="1">
        <f t="array" ref="A26">ROW(A3)</f>
        <v>3</v>
      </c>
      <c r="B26" s="402" t="s">
        <v>186</v>
      </c>
      <c r="C26" s="402" t="s">
        <v>187</v>
      </c>
      <c r="D26" s="71" cm="1">
        <f t="array" ref="D26">SUM(F26,I26,L26,O26,R26:U26,X26,AA26,AD26,AG26,AJ26,AM26,AP26,AS26,AV26,AY26)</f>
        <v>12</v>
      </c>
      <c r="F26" s="249">
        <v>1</v>
      </c>
      <c r="G26" s="250"/>
      <c r="H26" s="73"/>
      <c r="I26" s="249">
        <v>11</v>
      </c>
      <c r="J26" s="252"/>
      <c r="L26" s="249"/>
      <c r="M26" s="252"/>
      <c r="O26" s="251"/>
      <c r="P26" s="252"/>
      <c r="Q26" s="233"/>
      <c r="R26" s="251"/>
      <c r="S26" s="252"/>
      <c r="T26" s="74"/>
      <c r="U26" s="251"/>
      <c r="V26" s="252"/>
      <c r="W26" s="74"/>
      <c r="X26" s="251"/>
      <c r="Y26" s="252"/>
      <c r="AA26" s="251"/>
      <c r="AB26" s="252"/>
      <c r="AD26" s="251"/>
      <c r="AE26" s="252"/>
      <c r="AG26" s="251"/>
      <c r="AH26" s="252"/>
      <c r="AJ26" s="251"/>
      <c r="AK26" s="252"/>
      <c r="AM26" s="251"/>
      <c r="AN26" s="252"/>
      <c r="AP26" s="251"/>
      <c r="AQ26" s="252"/>
      <c r="AS26" s="251"/>
      <c r="AT26" s="252"/>
      <c r="AV26" s="251"/>
      <c r="AW26" s="252"/>
      <c r="AY26" s="251"/>
      <c r="AZ26" s="252"/>
    </row>
    <row r="27" spans="1:52" s="48" customFormat="1" ht="30" customHeight="1">
      <c r="A27" s="97" cm="1">
        <f t="array" ref="A27">ROW(A4)</f>
        <v>4</v>
      </c>
      <c r="B27" s="402" t="s">
        <v>142</v>
      </c>
      <c r="C27" s="402" t="s">
        <v>143</v>
      </c>
      <c r="D27" s="71" cm="1">
        <f t="array" ref="D27">SUM(F27,I27,L27,O27,R27:U27,X27,AA27,AD27,AG27,AJ27,AM27,AP27,AS27,AV27,AY27)</f>
        <v>11</v>
      </c>
      <c r="F27" s="249">
        <v>0</v>
      </c>
      <c r="G27" s="250"/>
      <c r="H27" s="73"/>
      <c r="I27" s="249">
        <v>11</v>
      </c>
      <c r="J27" s="252"/>
      <c r="L27" s="249"/>
      <c r="M27" s="252"/>
      <c r="O27" s="251"/>
      <c r="P27" s="252"/>
      <c r="Q27" s="233"/>
      <c r="R27" s="251"/>
      <c r="S27" s="252"/>
      <c r="T27" s="74"/>
      <c r="U27" s="251"/>
      <c r="V27" s="252"/>
      <c r="W27" s="74"/>
      <c r="X27" s="251"/>
      <c r="Y27" s="252"/>
      <c r="AA27" s="251"/>
      <c r="AB27" s="252"/>
      <c r="AD27" s="251"/>
      <c r="AE27" s="252"/>
      <c r="AG27" s="251"/>
      <c r="AH27" s="252"/>
      <c r="AJ27" s="251"/>
      <c r="AK27" s="252"/>
      <c r="AM27" s="251"/>
      <c r="AN27" s="252"/>
      <c r="AP27" s="251"/>
      <c r="AQ27" s="252"/>
      <c r="AS27" s="251"/>
      <c r="AT27" s="252"/>
      <c r="AV27" s="251"/>
      <c r="AW27" s="252"/>
      <c r="AY27" s="251"/>
      <c r="AZ27" s="252"/>
    </row>
    <row r="28" spans="1:52" s="48" customFormat="1" ht="30" customHeight="1">
      <c r="A28" s="97" cm="1">
        <f t="array" ref="A28">ROW(A6)</f>
        <v>6</v>
      </c>
      <c r="B28" s="402" t="s">
        <v>188</v>
      </c>
      <c r="C28" s="402" t="s">
        <v>189</v>
      </c>
      <c r="D28" s="71" cm="1">
        <f t="array" ref="D28">SUM(F28,I28,L28,O28,R28:U28,X28,AA28,AD28,AG28,AJ28,AM28,AP28,AS28,AV28,AY28)</f>
        <v>2</v>
      </c>
      <c r="F28" s="249">
        <v>1</v>
      </c>
      <c r="G28" s="250"/>
      <c r="H28" s="73"/>
      <c r="I28" s="249">
        <v>1</v>
      </c>
      <c r="J28" s="252"/>
      <c r="L28" s="249"/>
      <c r="M28" s="252"/>
      <c r="O28" s="251"/>
      <c r="P28" s="252"/>
      <c r="Q28" s="233"/>
      <c r="R28" s="251"/>
      <c r="S28" s="252"/>
      <c r="T28" s="74"/>
      <c r="U28" s="251"/>
      <c r="V28" s="252"/>
      <c r="W28" s="74"/>
      <c r="X28" s="251"/>
      <c r="Y28" s="252"/>
      <c r="AA28" s="251"/>
      <c r="AB28" s="252"/>
      <c r="AD28" s="251"/>
      <c r="AE28" s="252"/>
      <c r="AG28" s="251"/>
      <c r="AH28" s="252"/>
      <c r="AJ28" s="251"/>
      <c r="AK28" s="252"/>
      <c r="AM28" s="251"/>
      <c r="AN28" s="252"/>
      <c r="AP28" s="251"/>
      <c r="AQ28" s="252"/>
      <c r="AS28" s="251"/>
      <c r="AT28" s="252"/>
      <c r="AV28" s="251"/>
      <c r="AW28" s="252"/>
      <c r="AY28" s="251"/>
      <c r="AZ28" s="252"/>
    </row>
    <row r="29" spans="1:52" s="48" customFormat="1" ht="30" customHeight="1">
      <c r="A29" s="97" cm="1">
        <f t="array" ref="A29">ROW(A7)</f>
        <v>7</v>
      </c>
      <c r="D29" s="71" cm="1">
        <f t="array" ref="D29">SUM(F29,I29,L29,O29,R29:U29,X29,AA29,AD29,AG29,AJ29,AM29,AP29,AS29,AV29,AY29)</f>
        <v>0</v>
      </c>
      <c r="F29" s="249"/>
      <c r="G29" s="250"/>
      <c r="H29" s="73"/>
      <c r="I29" s="249"/>
      <c r="J29" s="252"/>
      <c r="L29" s="249"/>
      <c r="M29" s="252"/>
      <c r="O29" s="251"/>
      <c r="P29" s="252"/>
      <c r="Q29" s="233"/>
      <c r="R29" s="251"/>
      <c r="S29" s="252"/>
      <c r="T29" s="74"/>
      <c r="U29" s="251"/>
      <c r="V29" s="252"/>
      <c r="W29" s="74"/>
      <c r="X29" s="251"/>
      <c r="Y29" s="252"/>
      <c r="AA29" s="251"/>
      <c r="AB29" s="252"/>
      <c r="AD29" s="251"/>
      <c r="AE29" s="252"/>
      <c r="AG29" s="251"/>
      <c r="AH29" s="252"/>
      <c r="AJ29" s="251"/>
      <c r="AK29" s="252"/>
      <c r="AM29" s="251"/>
      <c r="AN29" s="252"/>
      <c r="AP29" s="251"/>
      <c r="AQ29" s="252"/>
      <c r="AS29" s="251"/>
      <c r="AT29" s="252"/>
      <c r="AV29" s="251"/>
      <c r="AW29" s="252"/>
      <c r="AY29" s="251"/>
      <c r="AZ29" s="252"/>
    </row>
    <row r="30" spans="1:52" s="76" customFormat="1" ht="30" customHeight="1">
      <c r="A30" s="335" t="s">
        <v>69</v>
      </c>
      <c r="B30" s="336"/>
      <c r="C30" s="337"/>
      <c r="D30" s="132" cm="1">
        <f t="array" ref="D30">SUM(D24:D29)</f>
        <v>126</v>
      </c>
      <c r="E30" s="77"/>
      <c r="F30" s="254" cm="1">
        <f t="array" ref="F30">SUM(F24:F29)</f>
        <v>39</v>
      </c>
      <c r="G30" s="255"/>
      <c r="H30" s="236"/>
      <c r="I30" s="256">
        <f>SUM(I24:I29)</f>
        <v>87</v>
      </c>
      <c r="J30" s="255"/>
      <c r="L30" s="256" cm="1">
        <f t="array" ref="L30">SUM(L24:L29)</f>
        <v>0</v>
      </c>
      <c r="M30" s="255"/>
      <c r="O30" s="256" cm="1">
        <f t="array" ref="O30">SUM(O24:O29)</f>
        <v>0</v>
      </c>
      <c r="P30" s="255"/>
      <c r="Q30" s="236"/>
      <c r="R30" s="256" cm="1">
        <f t="array" ref="R30">SUM(R24:R29)</f>
        <v>0</v>
      </c>
      <c r="S30" s="255"/>
      <c r="T30" s="82"/>
      <c r="U30" s="256" cm="1">
        <f t="array" ref="U30">SUM(U24:U29)</f>
        <v>0</v>
      </c>
      <c r="V30" s="255"/>
      <c r="W30" s="82"/>
      <c r="X30" s="256" cm="1">
        <f t="array" ref="X30">SUM(X24:X29)</f>
        <v>0</v>
      </c>
      <c r="Y30" s="255"/>
      <c r="Z30" s="82"/>
      <c r="AA30" s="256" cm="1">
        <f t="array" ref="AA30">SUM(AA24:AA29)</f>
        <v>0</v>
      </c>
      <c r="AB30" s="255"/>
      <c r="AD30" s="256" cm="1">
        <f t="array" ref="AD30">SUM(AD24:AD29)</f>
        <v>0</v>
      </c>
      <c r="AE30" s="255"/>
      <c r="AG30" s="256" cm="1">
        <f t="array" ref="AG30">SUM(AG24:AG29)</f>
        <v>0</v>
      </c>
      <c r="AH30" s="255"/>
      <c r="AJ30" s="256" cm="1">
        <f t="array" ref="AJ30">SUM(AJ24:AJ29)</f>
        <v>0</v>
      </c>
      <c r="AK30" s="255"/>
      <c r="AM30" s="256" cm="1">
        <f t="array" ref="AM30">SUM(AM24:AM29)</f>
        <v>0</v>
      </c>
      <c r="AN30" s="255"/>
      <c r="AP30" s="256" cm="1">
        <f t="array" ref="AP30">SUM(AP24:AP29)</f>
        <v>0</v>
      </c>
      <c r="AQ30" s="255"/>
      <c r="AS30" s="256" cm="1">
        <f t="array" ref="AS30">SUM(AS24:AS29)</f>
        <v>0</v>
      </c>
      <c r="AT30" s="255"/>
      <c r="AV30" s="256" cm="1">
        <f t="array" ref="AV30">SUM(AV24:AV29)</f>
        <v>0</v>
      </c>
      <c r="AW30" s="255"/>
      <c r="AY30" s="256" cm="1">
        <f t="array" ref="AY30">SUM(AY24:AY29)</f>
        <v>0</v>
      </c>
      <c r="AZ30" s="255"/>
    </row>
    <row r="31" spans="1:52" s="42" customFormat="1" ht="30" customHeight="1">
      <c r="A31" s="347" t="s">
        <v>95</v>
      </c>
      <c r="B31" s="348"/>
      <c r="C31" s="349"/>
      <c r="D31" s="134" cm="1">
        <f t="array" ref="D31">SUM(D20,D30)</f>
        <v>524</v>
      </c>
      <c r="E31" s="135"/>
      <c r="F31" s="257" cm="1">
        <f t="array" ref="F31">SUM(F20,F30)</f>
        <v>243</v>
      </c>
      <c r="H31" s="258"/>
      <c r="I31" s="257">
        <f>SUM(I20,I30)</f>
        <v>281</v>
      </c>
      <c r="J31" s="259"/>
      <c r="L31" s="257" cm="1">
        <f t="array" ref="L31">SUM(L20,L30)</f>
        <v>0</v>
      </c>
      <c r="M31" s="259"/>
      <c r="O31" s="257" cm="1">
        <f t="array" ref="O31">SUM(O20,O30)</f>
        <v>0</v>
      </c>
      <c r="P31" s="259"/>
      <c r="Q31" s="260"/>
      <c r="R31" s="257" cm="1">
        <f t="array" ref="R31">SUM(R20,R30)</f>
        <v>0</v>
      </c>
      <c r="S31" s="259"/>
      <c r="T31" s="140"/>
      <c r="U31" s="257" cm="1">
        <f t="array" ref="U31">SUM(U20,U30)</f>
        <v>0</v>
      </c>
      <c r="V31" s="259"/>
      <c r="W31" s="140"/>
      <c r="X31" s="257" cm="1">
        <f t="array" ref="X31">SUM(X20,X30)</f>
        <v>0</v>
      </c>
      <c r="Y31" s="259"/>
      <c r="Z31" s="141"/>
      <c r="AA31" s="257" cm="1">
        <f t="array" ref="AA31">SUM(AA20,AA30)</f>
        <v>0</v>
      </c>
      <c r="AB31" s="259"/>
      <c r="AD31" s="257" cm="1">
        <f t="array" ref="AD31">SUM(AD20,AD30)</f>
        <v>0</v>
      </c>
      <c r="AE31" s="259"/>
      <c r="AG31" s="257" cm="1">
        <f t="array" ref="AG31">SUM(AG20,AG30)</f>
        <v>0</v>
      </c>
      <c r="AH31" s="259"/>
      <c r="AJ31" s="257" cm="1">
        <f t="array" ref="AJ31">SUM(AJ20,AJ30)</f>
        <v>0</v>
      </c>
      <c r="AK31" s="259"/>
      <c r="AM31" s="257" cm="1">
        <f t="array" ref="AM31">SUM(AM20,AM30)</f>
        <v>0</v>
      </c>
      <c r="AN31" s="259"/>
      <c r="AP31" s="257" cm="1">
        <f t="array" ref="AP31">SUM(AP20,AP30)</f>
        <v>0</v>
      </c>
      <c r="AQ31" s="259"/>
      <c r="AS31" s="257" cm="1">
        <f t="array" ref="AS31">SUM(AS20,AS30)</f>
        <v>0</v>
      </c>
      <c r="AT31" s="259"/>
      <c r="AV31" s="257" cm="1">
        <f t="array" ref="AV31">SUM(AV20,AV30)</f>
        <v>0</v>
      </c>
      <c r="AW31" s="259"/>
      <c r="AY31" s="257" cm="1">
        <f t="array" ref="AY31">SUM(AY20,AY30)</f>
        <v>0</v>
      </c>
      <c r="AZ31" s="259"/>
    </row>
    <row r="32" spans="1:52" s="143" customFormat="1" ht="30" customHeight="1">
      <c r="D32" s="262"/>
      <c r="E32" s="145"/>
      <c r="F32" s="240"/>
      <c r="G32" s="241"/>
      <c r="H32" s="263"/>
      <c r="I32" s="146"/>
      <c r="J32" s="241"/>
      <c r="L32" s="146"/>
      <c r="M32" s="241"/>
      <c r="O32" s="146"/>
      <c r="P32" s="241"/>
      <c r="Q32" s="201"/>
      <c r="R32" s="146"/>
      <c r="S32" s="241"/>
      <c r="T32" s="130"/>
      <c r="U32" s="146"/>
      <c r="V32" s="241"/>
      <c r="W32" s="130"/>
      <c r="X32" s="146"/>
      <c r="Y32" s="241"/>
      <c r="Z32" s="94"/>
      <c r="AA32" s="146"/>
      <c r="AB32" s="241"/>
      <c r="AD32" s="146"/>
      <c r="AE32" s="241"/>
      <c r="AG32" s="146"/>
      <c r="AH32" s="241"/>
      <c r="AJ32" s="146"/>
      <c r="AK32" s="241"/>
      <c r="AM32" s="146"/>
      <c r="AN32" s="241"/>
      <c r="AP32" s="146"/>
      <c r="AQ32" s="241"/>
      <c r="AS32" s="146"/>
      <c r="AT32" s="241"/>
      <c r="AV32" s="146"/>
      <c r="AW32" s="241"/>
      <c r="AY32" s="146"/>
      <c r="AZ32" s="241"/>
    </row>
    <row r="33" spans="1:52" s="150" customFormat="1" ht="30" customHeight="1">
      <c r="D33" s="159"/>
      <c r="E33" s="145"/>
      <c r="F33" s="266"/>
      <c r="G33" s="160"/>
      <c r="H33" s="242"/>
      <c r="I33" s="152"/>
      <c r="J33" s="160"/>
      <c r="L33" s="152"/>
      <c r="M33" s="160"/>
      <c r="O33" s="152"/>
      <c r="P33" s="160"/>
      <c r="Q33" s="201"/>
      <c r="R33" s="152"/>
      <c r="S33" s="160"/>
      <c r="T33" s="130"/>
      <c r="U33" s="152"/>
      <c r="V33" s="160"/>
      <c r="W33" s="130"/>
      <c r="X33" s="152"/>
      <c r="Y33" s="160"/>
      <c r="Z33" s="94"/>
      <c r="AA33" s="152"/>
      <c r="AB33" s="160"/>
      <c r="AD33" s="152"/>
      <c r="AE33" s="160"/>
      <c r="AG33" s="152"/>
      <c r="AH33" s="160"/>
      <c r="AJ33" s="152"/>
      <c r="AK33" s="160"/>
      <c r="AM33" s="152"/>
      <c r="AN33" s="160"/>
      <c r="AP33" s="152"/>
      <c r="AQ33" s="160"/>
      <c r="AS33" s="152"/>
      <c r="AT33" s="160"/>
      <c r="AV33" s="152"/>
      <c r="AW33" s="160"/>
      <c r="AY33" s="152"/>
      <c r="AZ33" s="160"/>
    </row>
    <row r="34" spans="1:52" s="150" customFormat="1" ht="30" customHeight="1">
      <c r="D34" s="159"/>
      <c r="E34" s="145"/>
      <c r="F34" s="266"/>
      <c r="G34" s="160"/>
      <c r="H34" s="242"/>
      <c r="I34" s="152"/>
      <c r="J34" s="160"/>
      <c r="L34" s="152"/>
      <c r="M34" s="160"/>
      <c r="O34" s="152"/>
      <c r="P34" s="160"/>
      <c r="Q34" s="201"/>
      <c r="R34" s="152"/>
      <c r="S34" s="160"/>
      <c r="T34" s="130"/>
      <c r="U34" s="152"/>
      <c r="V34" s="160"/>
      <c r="W34" s="130"/>
      <c r="X34" s="152"/>
      <c r="Y34" s="160"/>
      <c r="Z34" s="94"/>
      <c r="AA34" s="152"/>
      <c r="AB34" s="160"/>
      <c r="AD34" s="152"/>
      <c r="AE34" s="160"/>
      <c r="AG34" s="152"/>
      <c r="AH34" s="160"/>
      <c r="AJ34" s="152"/>
      <c r="AK34" s="160"/>
      <c r="AM34" s="152"/>
      <c r="AN34" s="160"/>
      <c r="AP34" s="152"/>
      <c r="AQ34" s="160"/>
      <c r="AS34" s="152"/>
      <c r="AT34" s="160"/>
      <c r="AV34" s="152"/>
      <c r="AW34" s="160"/>
      <c r="AY34" s="152"/>
      <c r="AZ34" s="160"/>
    </row>
    <row r="35" spans="1:52" s="150" customFormat="1" ht="30" customHeight="1">
      <c r="D35" s="159"/>
      <c r="E35" s="145"/>
      <c r="F35" s="266"/>
      <c r="G35" s="160"/>
      <c r="H35" s="242"/>
      <c r="I35" s="152"/>
      <c r="J35" s="160"/>
      <c r="L35" s="152"/>
      <c r="M35" s="160"/>
      <c r="O35" s="152"/>
      <c r="P35" s="160"/>
      <c r="Q35" s="201"/>
      <c r="R35" s="152"/>
      <c r="S35" s="160"/>
      <c r="T35" s="130"/>
      <c r="U35" s="152"/>
      <c r="V35" s="160"/>
      <c r="W35" s="130"/>
      <c r="X35" s="152"/>
      <c r="Y35" s="160"/>
      <c r="Z35" s="94"/>
      <c r="AA35" s="152"/>
      <c r="AB35" s="160"/>
      <c r="AD35" s="152"/>
      <c r="AE35" s="160"/>
      <c r="AG35" s="152"/>
      <c r="AH35" s="160"/>
      <c r="AJ35" s="152"/>
      <c r="AK35" s="160"/>
      <c r="AM35" s="152"/>
      <c r="AN35" s="160"/>
      <c r="AP35" s="152"/>
      <c r="AQ35" s="160"/>
      <c r="AS35" s="152"/>
      <c r="AT35" s="160"/>
      <c r="AV35" s="152"/>
      <c r="AW35" s="160"/>
      <c r="AY35" s="152"/>
      <c r="AZ35" s="160"/>
    </row>
    <row r="36" spans="1:52" s="150" customFormat="1" ht="30" customHeight="1">
      <c r="A36" s="354"/>
      <c r="B36" s="355"/>
      <c r="C36" s="355"/>
      <c r="D36" s="161"/>
      <c r="E36" s="162"/>
      <c r="F36" s="267"/>
      <c r="G36" s="164"/>
      <c r="H36" s="268"/>
      <c r="I36" s="163"/>
      <c r="J36" s="164"/>
      <c r="K36" s="268"/>
      <c r="L36" s="163"/>
      <c r="M36" s="164"/>
      <c r="N36" s="268"/>
      <c r="O36" s="163"/>
      <c r="P36" s="164"/>
      <c r="Q36" s="164"/>
      <c r="R36" s="163"/>
      <c r="S36" s="164"/>
      <c r="T36" s="166"/>
      <c r="U36" s="163"/>
      <c r="V36" s="164"/>
      <c r="W36" s="166"/>
      <c r="X36" s="163"/>
      <c r="Y36" s="164"/>
      <c r="Z36" s="163"/>
      <c r="AA36" s="163"/>
      <c r="AB36" s="164"/>
      <c r="AD36" s="163"/>
      <c r="AE36" s="164"/>
      <c r="AG36" s="163"/>
      <c r="AH36" s="164"/>
      <c r="AJ36" s="163"/>
      <c r="AK36" s="164"/>
      <c r="AM36" s="163"/>
      <c r="AN36" s="164"/>
      <c r="AP36" s="163"/>
      <c r="AQ36" s="164"/>
      <c r="AS36" s="163"/>
      <c r="AT36" s="164"/>
      <c r="AV36" s="163"/>
      <c r="AW36" s="164"/>
      <c r="AY36" s="163"/>
      <c r="AZ36" s="164"/>
    </row>
    <row r="37" spans="1:52" s="150" customFormat="1" ht="30" customHeight="1">
      <c r="A37" s="168"/>
      <c r="D37" s="169"/>
      <c r="E37" s="145"/>
      <c r="F37" s="266"/>
      <c r="G37" s="160"/>
      <c r="H37" s="242"/>
      <c r="I37" s="152"/>
      <c r="J37" s="160"/>
      <c r="L37" s="152"/>
      <c r="M37" s="160"/>
      <c r="O37" s="152"/>
      <c r="P37" s="160"/>
      <c r="Q37" s="201"/>
      <c r="R37" s="152"/>
      <c r="S37" s="160"/>
      <c r="T37" s="93"/>
      <c r="U37" s="152"/>
      <c r="V37" s="160"/>
      <c r="W37" s="93"/>
      <c r="X37" s="152"/>
      <c r="Y37" s="160"/>
      <c r="Z37" s="94"/>
      <c r="AA37" s="152"/>
      <c r="AB37" s="160"/>
      <c r="AD37" s="152"/>
      <c r="AE37" s="160"/>
      <c r="AG37" s="152"/>
      <c r="AH37" s="160"/>
      <c r="AJ37" s="152"/>
      <c r="AK37" s="160"/>
      <c r="AM37" s="152"/>
      <c r="AN37" s="160"/>
      <c r="AP37" s="152"/>
      <c r="AQ37" s="160"/>
      <c r="AS37" s="152"/>
      <c r="AT37" s="160"/>
      <c r="AV37" s="152"/>
      <c r="AW37" s="160"/>
      <c r="AY37" s="152"/>
      <c r="AZ37" s="160"/>
    </row>
    <row r="38" spans="1:52" s="150" customFormat="1" ht="30" customHeight="1">
      <c r="A38" s="356"/>
      <c r="B38" s="357"/>
      <c r="E38" s="145"/>
      <c r="F38" s="266"/>
      <c r="G38" s="160"/>
      <c r="H38" s="242"/>
      <c r="I38" s="152"/>
      <c r="J38" s="160"/>
      <c r="L38" s="152"/>
      <c r="M38" s="160"/>
      <c r="O38" s="152"/>
      <c r="P38" s="160"/>
      <c r="Q38" s="201"/>
      <c r="R38" s="152"/>
      <c r="S38" s="160"/>
      <c r="T38" s="94"/>
      <c r="U38" s="152"/>
      <c r="V38" s="160"/>
      <c r="W38" s="94"/>
      <c r="X38" s="152"/>
      <c r="Y38" s="160"/>
      <c r="Z38" s="94"/>
      <c r="AA38" s="152"/>
      <c r="AB38" s="160"/>
      <c r="AD38" s="152"/>
      <c r="AE38" s="160"/>
      <c r="AG38" s="152"/>
      <c r="AH38" s="160"/>
      <c r="AJ38" s="152"/>
      <c r="AK38" s="160"/>
      <c r="AM38" s="152"/>
      <c r="AN38" s="160"/>
      <c r="AP38" s="152"/>
      <c r="AQ38" s="160"/>
      <c r="AS38" s="152"/>
      <c r="AT38" s="160"/>
      <c r="AV38" s="152"/>
      <c r="AW38" s="160"/>
      <c r="AY38" s="152"/>
      <c r="AZ38" s="160"/>
    </row>
    <row r="39" spans="1:52" s="150" customFormat="1" ht="30" customHeight="1">
      <c r="A39" s="170"/>
      <c r="D39" s="159"/>
      <c r="E39" s="145"/>
      <c r="F39" s="266"/>
      <c r="G39" s="269"/>
      <c r="H39" s="242"/>
      <c r="I39" s="152"/>
      <c r="J39" s="269"/>
      <c r="L39" s="152"/>
      <c r="M39" s="269"/>
      <c r="O39" s="152"/>
      <c r="P39" s="269"/>
      <c r="Q39" s="145"/>
      <c r="R39" s="152"/>
      <c r="S39" s="269"/>
      <c r="T39" s="130"/>
      <c r="U39" s="152"/>
      <c r="V39" s="269"/>
      <c r="W39" s="130"/>
      <c r="X39" s="152"/>
      <c r="Y39" s="269"/>
      <c r="Z39" s="94"/>
      <c r="AA39" s="152"/>
      <c r="AB39" s="269"/>
      <c r="AD39" s="152"/>
      <c r="AE39" s="269"/>
      <c r="AG39" s="152"/>
      <c r="AH39" s="269"/>
      <c r="AJ39" s="152"/>
      <c r="AK39" s="269"/>
      <c r="AM39" s="152"/>
      <c r="AN39" s="269"/>
      <c r="AP39" s="152"/>
      <c r="AQ39" s="269"/>
      <c r="AS39" s="152"/>
      <c r="AT39" s="269"/>
      <c r="AV39" s="152"/>
      <c r="AW39" s="269"/>
      <c r="AY39" s="152"/>
      <c r="AZ39" s="269"/>
    </row>
    <row r="40" spans="1:52" s="150" customFormat="1" ht="30" customHeight="1">
      <c r="A40" s="170"/>
      <c r="D40" s="159"/>
      <c r="E40" s="145"/>
      <c r="F40" s="270"/>
      <c r="G40" s="269"/>
      <c r="H40" s="242"/>
      <c r="I40" s="171"/>
      <c r="J40" s="269"/>
      <c r="L40" s="171"/>
      <c r="M40" s="269"/>
      <c r="O40" s="171"/>
      <c r="P40" s="269"/>
      <c r="Q40" s="145"/>
      <c r="R40" s="171"/>
      <c r="S40" s="269"/>
      <c r="T40" s="119"/>
      <c r="U40" s="171"/>
      <c r="V40" s="269"/>
      <c r="W40" s="119"/>
      <c r="X40" s="171"/>
      <c r="Y40" s="269"/>
      <c r="Z40" s="94"/>
      <c r="AA40" s="171"/>
      <c r="AB40" s="269"/>
      <c r="AD40" s="171"/>
      <c r="AE40" s="269"/>
      <c r="AG40" s="171"/>
      <c r="AH40" s="269"/>
      <c r="AJ40" s="171"/>
      <c r="AK40" s="269"/>
      <c r="AM40" s="171"/>
      <c r="AN40" s="269"/>
      <c r="AP40" s="171"/>
      <c r="AQ40" s="269"/>
      <c r="AS40" s="171"/>
      <c r="AT40" s="269"/>
      <c r="AV40" s="171"/>
      <c r="AW40" s="269"/>
      <c r="AY40" s="171"/>
      <c r="AZ40" s="269"/>
    </row>
    <row r="41" spans="1:52" s="150" customFormat="1" ht="30" customHeight="1">
      <c r="A41" s="170"/>
      <c r="D41" s="159"/>
      <c r="E41" s="145"/>
      <c r="F41" s="270"/>
      <c r="G41" s="269"/>
      <c r="H41" s="242"/>
      <c r="I41" s="171"/>
      <c r="J41" s="269"/>
      <c r="L41" s="171"/>
      <c r="M41" s="269"/>
      <c r="O41" s="171"/>
      <c r="P41" s="269"/>
      <c r="Q41" s="145"/>
      <c r="R41" s="171"/>
      <c r="S41" s="269"/>
      <c r="T41" s="119"/>
      <c r="U41" s="171"/>
      <c r="V41" s="269"/>
      <c r="W41" s="119"/>
      <c r="X41" s="171"/>
      <c r="Y41" s="269"/>
      <c r="Z41" s="94"/>
      <c r="AA41" s="171"/>
      <c r="AB41" s="269"/>
      <c r="AD41" s="171"/>
      <c r="AE41" s="269"/>
      <c r="AG41" s="171"/>
      <c r="AH41" s="269"/>
      <c r="AJ41" s="171"/>
      <c r="AK41" s="269"/>
      <c r="AM41" s="171"/>
      <c r="AN41" s="269"/>
      <c r="AP41" s="171"/>
      <c r="AQ41" s="269"/>
      <c r="AS41" s="171"/>
      <c r="AT41" s="269"/>
      <c r="AV41" s="171"/>
      <c r="AW41" s="269"/>
      <c r="AY41" s="171"/>
      <c r="AZ41" s="269"/>
    </row>
    <row r="42" spans="1:52" s="150" customFormat="1" ht="30" customHeight="1">
      <c r="A42" s="170"/>
      <c r="D42" s="159"/>
      <c r="E42" s="145"/>
      <c r="F42" s="270"/>
      <c r="G42" s="269"/>
      <c r="H42" s="242"/>
      <c r="I42" s="171"/>
      <c r="J42" s="269"/>
      <c r="L42" s="171"/>
      <c r="M42" s="269"/>
      <c r="O42" s="171"/>
      <c r="P42" s="269"/>
      <c r="Q42" s="145"/>
      <c r="R42" s="171"/>
      <c r="S42" s="269"/>
      <c r="T42" s="119"/>
      <c r="U42" s="171"/>
      <c r="V42" s="269"/>
      <c r="W42" s="119"/>
      <c r="X42" s="171"/>
      <c r="Y42" s="269"/>
      <c r="Z42" s="94"/>
      <c r="AA42" s="171"/>
      <c r="AB42" s="269"/>
      <c r="AD42" s="171"/>
      <c r="AE42" s="269"/>
      <c r="AG42" s="171"/>
      <c r="AH42" s="269"/>
      <c r="AJ42" s="171"/>
      <c r="AK42" s="269"/>
      <c r="AM42" s="171"/>
      <c r="AN42" s="269"/>
      <c r="AP42" s="171"/>
      <c r="AQ42" s="269"/>
      <c r="AS42" s="171"/>
      <c r="AT42" s="269"/>
      <c r="AV42" s="171"/>
      <c r="AW42" s="269"/>
      <c r="AY42" s="171"/>
      <c r="AZ42" s="269"/>
    </row>
    <row r="43" spans="1:52" s="150" customFormat="1" ht="30" customHeight="1">
      <c r="A43" s="170"/>
      <c r="D43" s="159"/>
      <c r="E43" s="145"/>
      <c r="F43" s="270"/>
      <c r="G43" s="269"/>
      <c r="H43" s="242"/>
      <c r="I43" s="171"/>
      <c r="J43" s="269"/>
      <c r="L43" s="171"/>
      <c r="M43" s="269"/>
      <c r="O43" s="171"/>
      <c r="P43" s="269"/>
      <c r="Q43" s="145"/>
      <c r="R43" s="171"/>
      <c r="S43" s="269"/>
      <c r="T43" s="119"/>
      <c r="U43" s="171"/>
      <c r="V43" s="269"/>
      <c r="W43" s="119"/>
      <c r="X43" s="171"/>
      <c r="Y43" s="269"/>
      <c r="Z43" s="94"/>
      <c r="AA43" s="171"/>
      <c r="AB43" s="269"/>
      <c r="AD43" s="171"/>
      <c r="AE43" s="269"/>
      <c r="AG43" s="171"/>
      <c r="AH43" s="269"/>
      <c r="AJ43" s="171"/>
      <c r="AK43" s="269"/>
      <c r="AM43" s="171"/>
      <c r="AN43" s="269"/>
      <c r="AP43" s="171"/>
      <c r="AQ43" s="269"/>
      <c r="AS43" s="171"/>
      <c r="AT43" s="269"/>
      <c r="AV43" s="171"/>
      <c r="AW43" s="269"/>
      <c r="AY43" s="171"/>
      <c r="AZ43" s="269"/>
    </row>
    <row r="44" spans="1:52" s="150" customFormat="1" ht="30" customHeight="1">
      <c r="A44" s="170"/>
      <c r="D44" s="159"/>
      <c r="E44" s="145"/>
      <c r="F44" s="270"/>
      <c r="G44" s="269"/>
      <c r="H44" s="242"/>
      <c r="I44" s="171"/>
      <c r="J44" s="269"/>
      <c r="L44" s="171"/>
      <c r="M44" s="269"/>
      <c r="O44" s="171"/>
      <c r="P44" s="269"/>
      <c r="Q44" s="145"/>
      <c r="R44" s="171"/>
      <c r="S44" s="269"/>
      <c r="T44" s="119"/>
      <c r="U44" s="171"/>
      <c r="V44" s="269"/>
      <c r="W44" s="119"/>
      <c r="X44" s="171"/>
      <c r="Y44" s="269"/>
      <c r="Z44" s="94"/>
      <c r="AA44" s="171"/>
      <c r="AB44" s="269"/>
      <c r="AD44" s="171"/>
      <c r="AE44" s="269"/>
      <c r="AG44" s="171"/>
      <c r="AH44" s="269"/>
      <c r="AJ44" s="171"/>
      <c r="AK44" s="269"/>
      <c r="AM44" s="171"/>
      <c r="AN44" s="269"/>
      <c r="AP44" s="171"/>
      <c r="AQ44" s="269"/>
      <c r="AS44" s="171"/>
      <c r="AT44" s="269"/>
      <c r="AV44" s="171"/>
      <c r="AW44" s="269"/>
      <c r="AY44" s="171"/>
      <c r="AZ44" s="269"/>
    </row>
    <row r="45" spans="1:52" s="150" customFormat="1" ht="30" customHeight="1">
      <c r="A45" s="170"/>
      <c r="D45" s="159"/>
      <c r="E45" s="145"/>
      <c r="F45" s="270"/>
      <c r="G45" s="269"/>
      <c r="H45" s="242"/>
      <c r="I45" s="171"/>
      <c r="J45" s="269"/>
      <c r="L45" s="171"/>
      <c r="M45" s="269"/>
      <c r="O45" s="171"/>
      <c r="P45" s="269"/>
      <c r="Q45" s="145"/>
      <c r="R45" s="171"/>
      <c r="S45" s="269"/>
      <c r="T45" s="119"/>
      <c r="U45" s="171"/>
      <c r="V45" s="269"/>
      <c r="W45" s="119"/>
      <c r="X45" s="171"/>
      <c r="Y45" s="269"/>
      <c r="Z45" s="94"/>
      <c r="AA45" s="171"/>
      <c r="AB45" s="269"/>
      <c r="AD45" s="171"/>
      <c r="AE45" s="269"/>
      <c r="AG45" s="171"/>
      <c r="AH45" s="269"/>
      <c r="AJ45" s="171"/>
      <c r="AK45" s="269"/>
      <c r="AM45" s="171"/>
      <c r="AN45" s="269"/>
      <c r="AP45" s="171"/>
      <c r="AQ45" s="269"/>
      <c r="AS45" s="171"/>
      <c r="AT45" s="269"/>
      <c r="AV45" s="171"/>
      <c r="AW45" s="269"/>
      <c r="AY45" s="171"/>
      <c r="AZ45" s="269"/>
    </row>
    <row r="46" spans="1:52" s="150" customFormat="1" ht="30" customHeight="1">
      <c r="D46" s="159"/>
      <c r="E46" s="145"/>
      <c r="F46" s="266"/>
      <c r="G46" s="160"/>
      <c r="H46" s="242"/>
      <c r="I46" s="152"/>
      <c r="J46" s="160"/>
      <c r="L46" s="152"/>
      <c r="M46" s="160"/>
      <c r="O46" s="152"/>
      <c r="P46" s="160"/>
      <c r="Q46" s="201"/>
      <c r="R46" s="152"/>
      <c r="S46" s="160"/>
      <c r="T46" s="130"/>
      <c r="U46" s="152"/>
      <c r="V46" s="160"/>
      <c r="W46" s="130"/>
      <c r="X46" s="152"/>
      <c r="Y46" s="160"/>
      <c r="Z46" s="94"/>
      <c r="AA46" s="152"/>
      <c r="AB46" s="160"/>
      <c r="AD46" s="152"/>
      <c r="AE46" s="160"/>
      <c r="AG46" s="152"/>
      <c r="AH46" s="160"/>
      <c r="AJ46" s="152"/>
      <c r="AK46" s="160"/>
      <c r="AM46" s="152"/>
      <c r="AN46" s="160"/>
      <c r="AP46" s="152"/>
      <c r="AQ46" s="160"/>
      <c r="AS46" s="152"/>
      <c r="AT46" s="160"/>
      <c r="AV46" s="152"/>
      <c r="AW46" s="160"/>
      <c r="AY46" s="152"/>
      <c r="AZ46" s="160"/>
    </row>
    <row r="47" spans="1:52" s="150" customFormat="1" ht="30" customHeight="1">
      <c r="D47" s="159"/>
      <c r="E47" s="145"/>
      <c r="F47" s="270"/>
      <c r="G47" s="160"/>
      <c r="H47" s="242"/>
      <c r="I47" s="171"/>
      <c r="J47" s="160"/>
      <c r="L47" s="171"/>
      <c r="M47" s="160"/>
      <c r="O47" s="171"/>
      <c r="P47" s="160"/>
      <c r="Q47" s="201"/>
      <c r="R47" s="171"/>
      <c r="S47" s="160"/>
      <c r="T47" s="119"/>
      <c r="U47" s="171"/>
      <c r="V47" s="160"/>
      <c r="W47" s="119"/>
      <c r="X47" s="171"/>
      <c r="Y47" s="160"/>
      <c r="Z47" s="94"/>
      <c r="AA47" s="171"/>
      <c r="AB47" s="160"/>
      <c r="AD47" s="171"/>
      <c r="AE47" s="160"/>
      <c r="AG47" s="171"/>
      <c r="AH47" s="160"/>
      <c r="AJ47" s="171"/>
      <c r="AK47" s="160"/>
      <c r="AM47" s="171"/>
      <c r="AN47" s="160"/>
      <c r="AP47" s="171"/>
      <c r="AQ47" s="160"/>
      <c r="AS47" s="171"/>
      <c r="AT47" s="160"/>
      <c r="AV47" s="171"/>
      <c r="AW47" s="160"/>
      <c r="AY47" s="171"/>
      <c r="AZ47" s="160"/>
    </row>
    <row r="48" spans="1:52" s="150" customFormat="1" ht="30" customHeight="1">
      <c r="D48" s="159"/>
      <c r="E48" s="145"/>
      <c r="F48" s="270"/>
      <c r="G48" s="160"/>
      <c r="H48" s="242"/>
      <c r="I48" s="171"/>
      <c r="J48" s="160"/>
      <c r="L48" s="171"/>
      <c r="M48" s="160"/>
      <c r="O48" s="171"/>
      <c r="P48" s="160"/>
      <c r="Q48" s="201"/>
      <c r="R48" s="171"/>
      <c r="S48" s="160"/>
      <c r="T48" s="119"/>
      <c r="U48" s="171"/>
      <c r="V48" s="160"/>
      <c r="W48" s="119"/>
      <c r="X48" s="171"/>
      <c r="Y48" s="160"/>
      <c r="Z48" s="94"/>
      <c r="AA48" s="171"/>
      <c r="AB48" s="160"/>
      <c r="AD48" s="171"/>
      <c r="AE48" s="160"/>
      <c r="AG48" s="171"/>
      <c r="AH48" s="160"/>
      <c r="AJ48" s="171"/>
      <c r="AK48" s="160"/>
      <c r="AM48" s="171"/>
      <c r="AN48" s="160"/>
      <c r="AP48" s="171"/>
      <c r="AQ48" s="160"/>
      <c r="AS48" s="171"/>
      <c r="AT48" s="160"/>
      <c r="AV48" s="171"/>
      <c r="AW48" s="160"/>
      <c r="AY48" s="171"/>
      <c r="AZ48" s="160"/>
    </row>
    <row r="49" spans="1:256" s="150" customFormat="1" ht="30" customHeight="1">
      <c r="D49" s="159"/>
      <c r="E49" s="145"/>
      <c r="F49" s="270"/>
      <c r="G49" s="269"/>
      <c r="H49" s="242"/>
      <c r="I49" s="171"/>
      <c r="J49" s="269"/>
      <c r="L49" s="171"/>
      <c r="M49" s="269"/>
      <c r="O49" s="171"/>
      <c r="P49" s="269"/>
      <c r="Q49" s="145"/>
      <c r="R49" s="171"/>
      <c r="S49" s="269"/>
      <c r="T49" s="119"/>
      <c r="U49" s="171"/>
      <c r="V49" s="269"/>
      <c r="W49" s="119"/>
      <c r="X49" s="171"/>
      <c r="Y49" s="269"/>
      <c r="Z49" s="94"/>
      <c r="AA49" s="171"/>
      <c r="AB49" s="269"/>
      <c r="AD49" s="171"/>
      <c r="AE49" s="269"/>
      <c r="AG49" s="171"/>
      <c r="AH49" s="269"/>
      <c r="AJ49" s="171"/>
      <c r="AK49" s="269"/>
      <c r="AM49" s="171"/>
      <c r="AN49" s="269"/>
      <c r="AP49" s="171"/>
      <c r="AQ49" s="269"/>
      <c r="AS49" s="171"/>
      <c r="AT49" s="269"/>
      <c r="AV49" s="171"/>
      <c r="AW49" s="269"/>
      <c r="AY49" s="171"/>
      <c r="AZ49" s="269"/>
    </row>
    <row r="50" spans="1:256" s="150" customFormat="1" ht="30" customHeight="1">
      <c r="D50" s="159"/>
      <c r="E50" s="145"/>
      <c r="F50" s="270"/>
      <c r="G50" s="269"/>
      <c r="H50" s="242"/>
      <c r="I50" s="171"/>
      <c r="J50" s="269"/>
      <c r="L50" s="171"/>
      <c r="M50" s="269"/>
      <c r="O50" s="171"/>
      <c r="P50" s="269"/>
      <c r="Q50" s="145"/>
      <c r="R50" s="171"/>
      <c r="S50" s="269"/>
      <c r="T50" s="119"/>
      <c r="U50" s="171"/>
      <c r="V50" s="269"/>
      <c r="W50" s="119"/>
      <c r="X50" s="171"/>
      <c r="Y50" s="269"/>
      <c r="Z50" s="94"/>
      <c r="AA50" s="171"/>
      <c r="AB50" s="269"/>
      <c r="AD50" s="171"/>
      <c r="AE50" s="269"/>
      <c r="AG50" s="171"/>
      <c r="AH50" s="269"/>
      <c r="AJ50" s="171"/>
      <c r="AK50" s="269"/>
      <c r="AM50" s="171"/>
      <c r="AN50" s="269"/>
      <c r="AP50" s="171"/>
      <c r="AQ50" s="269"/>
      <c r="AS50" s="171"/>
      <c r="AT50" s="269"/>
      <c r="AV50" s="171"/>
      <c r="AW50" s="269"/>
      <c r="AY50" s="171"/>
      <c r="AZ50" s="269"/>
    </row>
    <row r="51" spans="1:256" s="150" customFormat="1" ht="30" customHeight="1">
      <c r="D51" s="159"/>
      <c r="E51" s="145"/>
      <c r="F51" s="270"/>
      <c r="G51" s="160"/>
      <c r="H51" s="242"/>
      <c r="I51" s="171"/>
      <c r="J51" s="160"/>
      <c r="L51" s="171"/>
      <c r="M51" s="160"/>
      <c r="O51" s="171"/>
      <c r="P51" s="160"/>
      <c r="Q51" s="201"/>
      <c r="R51" s="171"/>
      <c r="S51" s="160"/>
      <c r="T51" s="119"/>
      <c r="U51" s="171"/>
      <c r="V51" s="160"/>
      <c r="W51" s="119"/>
      <c r="X51" s="171"/>
      <c r="Y51" s="160"/>
      <c r="Z51" s="94"/>
      <c r="AA51" s="171"/>
      <c r="AB51" s="160"/>
      <c r="AD51" s="171"/>
      <c r="AE51" s="160"/>
      <c r="AG51" s="171"/>
      <c r="AH51" s="160"/>
      <c r="AJ51" s="171"/>
      <c r="AK51" s="160"/>
      <c r="AM51" s="171"/>
      <c r="AN51" s="160"/>
      <c r="AP51" s="171"/>
      <c r="AQ51" s="160"/>
      <c r="AS51" s="171"/>
      <c r="AT51" s="160"/>
      <c r="AV51" s="171"/>
      <c r="AW51" s="160"/>
      <c r="AY51" s="171"/>
      <c r="AZ51" s="160"/>
    </row>
    <row r="52" spans="1:256" s="150" customFormat="1" ht="30" customHeight="1">
      <c r="D52" s="159"/>
      <c r="E52" s="145"/>
      <c r="F52" s="270"/>
      <c r="G52" s="160"/>
      <c r="H52" s="242"/>
      <c r="I52" s="171"/>
      <c r="J52" s="160"/>
      <c r="L52" s="171"/>
      <c r="M52" s="160"/>
      <c r="O52" s="171"/>
      <c r="P52" s="160"/>
      <c r="Q52" s="201"/>
      <c r="R52" s="171"/>
      <c r="S52" s="160"/>
      <c r="T52" s="119"/>
      <c r="U52" s="171"/>
      <c r="V52" s="160"/>
      <c r="W52" s="119"/>
      <c r="X52" s="171"/>
      <c r="Y52" s="160"/>
      <c r="Z52" s="94"/>
      <c r="AA52" s="171"/>
      <c r="AB52" s="160"/>
      <c r="AD52" s="171"/>
      <c r="AE52" s="160"/>
      <c r="AG52" s="171"/>
      <c r="AH52" s="160"/>
      <c r="AJ52" s="171"/>
      <c r="AK52" s="160"/>
      <c r="AM52" s="171"/>
      <c r="AN52" s="160"/>
      <c r="AP52" s="171"/>
      <c r="AQ52" s="160"/>
      <c r="AS52" s="171"/>
      <c r="AT52" s="160"/>
      <c r="AV52" s="171"/>
      <c r="AW52" s="160"/>
      <c r="AY52" s="171"/>
      <c r="AZ52" s="160"/>
    </row>
    <row r="53" spans="1:256" s="150" customFormat="1" ht="30" customHeight="1">
      <c r="D53" s="159"/>
      <c r="E53" s="145"/>
      <c r="F53" s="270"/>
      <c r="G53" s="269"/>
      <c r="H53" s="242"/>
      <c r="I53" s="171"/>
      <c r="J53" s="269"/>
      <c r="L53" s="171"/>
      <c r="M53" s="269"/>
      <c r="O53" s="171"/>
      <c r="P53" s="269"/>
      <c r="Q53" s="145"/>
      <c r="R53" s="171"/>
      <c r="S53" s="269"/>
      <c r="T53" s="119"/>
      <c r="U53" s="171"/>
      <c r="V53" s="269"/>
      <c r="W53" s="119"/>
      <c r="X53" s="171"/>
      <c r="Y53" s="269"/>
      <c r="Z53" s="94"/>
      <c r="AA53" s="171"/>
      <c r="AB53" s="269"/>
      <c r="AD53" s="171"/>
      <c r="AE53" s="269"/>
      <c r="AG53" s="171"/>
      <c r="AH53" s="269"/>
      <c r="AJ53" s="171"/>
      <c r="AK53" s="269"/>
      <c r="AM53" s="171"/>
      <c r="AN53" s="269"/>
      <c r="AP53" s="171"/>
      <c r="AQ53" s="269"/>
      <c r="AS53" s="171"/>
      <c r="AT53" s="269"/>
      <c r="AV53" s="171"/>
      <c r="AW53" s="269"/>
      <c r="AY53" s="171"/>
      <c r="AZ53" s="269"/>
    </row>
    <row r="54" spans="1:256" s="150" customFormat="1" ht="30" customHeight="1">
      <c r="D54" s="159"/>
      <c r="E54" s="145"/>
      <c r="F54" s="270"/>
      <c r="G54" s="160"/>
      <c r="H54" s="242"/>
      <c r="I54" s="171"/>
      <c r="J54" s="160"/>
      <c r="L54" s="171"/>
      <c r="M54" s="160"/>
      <c r="O54" s="171"/>
      <c r="P54" s="160"/>
      <c r="Q54" s="201"/>
      <c r="R54" s="171"/>
      <c r="S54" s="160"/>
      <c r="T54" s="119"/>
      <c r="U54" s="171"/>
      <c r="V54" s="160"/>
      <c r="W54" s="119"/>
      <c r="X54" s="171"/>
      <c r="Y54" s="160"/>
      <c r="Z54" s="94"/>
      <c r="AA54" s="171"/>
      <c r="AB54" s="160"/>
      <c r="AD54" s="171"/>
      <c r="AE54" s="160"/>
      <c r="AG54" s="171"/>
      <c r="AH54" s="160"/>
      <c r="AJ54" s="171"/>
      <c r="AK54" s="160"/>
      <c r="AM54" s="171"/>
      <c r="AN54" s="160"/>
      <c r="AP54" s="171"/>
      <c r="AQ54" s="160"/>
      <c r="AS54" s="171"/>
      <c r="AT54" s="160"/>
      <c r="AV54" s="171"/>
      <c r="AW54" s="160"/>
      <c r="AY54" s="171"/>
      <c r="AZ54" s="160"/>
    </row>
    <row r="55" spans="1:256" s="150" customFormat="1" ht="30" customHeight="1">
      <c r="D55" s="159"/>
      <c r="E55" s="145"/>
      <c r="F55" s="270"/>
      <c r="G55" s="160"/>
      <c r="H55" s="242"/>
      <c r="I55" s="171"/>
      <c r="J55" s="160"/>
      <c r="L55" s="171"/>
      <c r="M55" s="160"/>
      <c r="O55" s="171"/>
      <c r="P55" s="160"/>
      <c r="Q55" s="201"/>
      <c r="R55" s="171"/>
      <c r="S55" s="160"/>
      <c r="T55" s="119"/>
      <c r="U55" s="171"/>
      <c r="V55" s="160"/>
      <c r="W55" s="119"/>
      <c r="X55" s="171"/>
      <c r="Y55" s="160"/>
      <c r="Z55" s="94"/>
      <c r="AA55" s="171"/>
      <c r="AB55" s="160"/>
      <c r="AD55" s="171"/>
      <c r="AE55" s="160"/>
      <c r="AG55" s="171"/>
      <c r="AH55" s="160"/>
      <c r="AJ55" s="171"/>
      <c r="AK55" s="160"/>
      <c r="AM55" s="171"/>
      <c r="AN55" s="160"/>
      <c r="AP55" s="171"/>
      <c r="AQ55" s="160"/>
      <c r="AS55" s="171"/>
      <c r="AT55" s="160"/>
      <c r="AV55" s="171"/>
      <c r="AW55" s="160"/>
      <c r="AY55" s="171"/>
      <c r="AZ55" s="160"/>
    </row>
    <row r="56" spans="1:256" s="150" customFormat="1" ht="30" customHeight="1">
      <c r="D56" s="159"/>
      <c r="E56" s="145"/>
      <c r="F56" s="266"/>
      <c r="G56" s="160"/>
      <c r="H56" s="242"/>
      <c r="I56" s="152"/>
      <c r="J56" s="160"/>
      <c r="L56" s="152"/>
      <c r="M56" s="160"/>
      <c r="O56" s="152"/>
      <c r="P56" s="160"/>
      <c r="Q56" s="201"/>
      <c r="R56" s="152"/>
      <c r="S56" s="160"/>
      <c r="T56" s="130"/>
      <c r="U56" s="152"/>
      <c r="V56" s="160"/>
      <c r="W56" s="130"/>
      <c r="X56" s="152"/>
      <c r="Y56" s="160"/>
      <c r="Z56" s="94"/>
      <c r="AA56" s="152"/>
      <c r="AB56" s="160"/>
      <c r="AD56" s="152"/>
      <c r="AE56" s="160"/>
      <c r="AG56" s="152"/>
      <c r="AH56" s="160"/>
      <c r="AJ56" s="152"/>
      <c r="AK56" s="160"/>
      <c r="AM56" s="152"/>
      <c r="AN56" s="160"/>
      <c r="AP56" s="152"/>
      <c r="AQ56" s="160"/>
      <c r="AS56" s="152"/>
      <c r="AT56" s="160"/>
      <c r="AV56" s="152"/>
      <c r="AW56" s="160"/>
      <c r="AY56" s="152"/>
      <c r="AZ56" s="160"/>
    </row>
    <row r="57" spans="1:256" s="150" customFormat="1" ht="30" customHeight="1">
      <c r="D57" s="159"/>
      <c r="E57" s="145"/>
      <c r="F57" s="270"/>
      <c r="G57" s="160"/>
      <c r="H57" s="242"/>
      <c r="I57" s="171"/>
      <c r="J57" s="160"/>
      <c r="L57" s="171"/>
      <c r="M57" s="160"/>
      <c r="O57" s="171"/>
      <c r="P57" s="160"/>
      <c r="Q57" s="201"/>
      <c r="R57" s="171"/>
      <c r="S57" s="160"/>
      <c r="T57" s="119"/>
      <c r="U57" s="171"/>
      <c r="V57" s="160"/>
      <c r="W57" s="119"/>
      <c r="X57" s="171"/>
      <c r="Y57" s="160"/>
      <c r="Z57" s="94"/>
      <c r="AA57" s="171"/>
      <c r="AB57" s="160"/>
      <c r="AD57" s="171"/>
      <c r="AE57" s="160"/>
      <c r="AG57" s="171"/>
      <c r="AH57" s="160"/>
      <c r="AJ57" s="171"/>
      <c r="AK57" s="160"/>
      <c r="AM57" s="171"/>
      <c r="AN57" s="160"/>
      <c r="AP57" s="171"/>
      <c r="AQ57" s="160"/>
      <c r="AS57" s="171"/>
      <c r="AT57" s="160"/>
      <c r="AV57" s="171"/>
      <c r="AW57" s="160"/>
      <c r="AY57" s="171"/>
      <c r="AZ57" s="160"/>
    </row>
    <row r="58" spans="1:256" s="150" customFormat="1" ht="30" customHeight="1">
      <c r="D58" s="159"/>
      <c r="E58" s="145"/>
      <c r="F58" s="270"/>
      <c r="G58" s="160"/>
      <c r="H58" s="242"/>
      <c r="I58" s="171"/>
      <c r="J58" s="160"/>
      <c r="L58" s="171"/>
      <c r="M58" s="160"/>
      <c r="O58" s="171"/>
      <c r="P58" s="160"/>
      <c r="Q58" s="201"/>
      <c r="R58" s="171"/>
      <c r="S58" s="160"/>
      <c r="T58" s="119"/>
      <c r="U58" s="171"/>
      <c r="V58" s="160"/>
      <c r="W58" s="119"/>
      <c r="X58" s="171"/>
      <c r="Y58" s="160"/>
      <c r="Z58" s="94"/>
      <c r="AA58" s="171"/>
      <c r="AB58" s="160"/>
      <c r="AD58" s="171"/>
      <c r="AE58" s="160"/>
      <c r="AG58" s="171"/>
      <c r="AH58" s="160"/>
      <c r="AJ58" s="171"/>
      <c r="AK58" s="160"/>
      <c r="AM58" s="171"/>
      <c r="AN58" s="160"/>
      <c r="AP58" s="171"/>
      <c r="AQ58" s="160"/>
      <c r="AS58" s="171"/>
      <c r="AT58" s="160"/>
      <c r="AV58" s="171"/>
      <c r="AW58" s="160"/>
      <c r="AY58" s="171"/>
      <c r="AZ58" s="160"/>
    </row>
    <row r="59" spans="1:256" s="150" customFormat="1" ht="30" customHeight="1">
      <c r="D59" s="159"/>
      <c r="E59" s="145"/>
      <c r="F59" s="270"/>
      <c r="G59" s="160"/>
      <c r="H59" s="242"/>
      <c r="I59" s="171"/>
      <c r="J59" s="160"/>
      <c r="L59" s="171"/>
      <c r="M59" s="160"/>
      <c r="O59" s="171"/>
      <c r="P59" s="160"/>
      <c r="Q59" s="201"/>
      <c r="R59" s="171"/>
      <c r="S59" s="160"/>
      <c r="T59" s="119"/>
      <c r="U59" s="171"/>
      <c r="V59" s="160"/>
      <c r="W59" s="119"/>
      <c r="X59" s="171"/>
      <c r="Y59" s="160"/>
      <c r="Z59" s="94"/>
      <c r="AA59" s="171"/>
      <c r="AB59" s="160"/>
      <c r="AD59" s="171"/>
      <c r="AE59" s="160"/>
      <c r="AG59" s="171"/>
      <c r="AH59" s="160"/>
      <c r="AJ59" s="171"/>
      <c r="AK59" s="160"/>
      <c r="AM59" s="171"/>
      <c r="AN59" s="160"/>
      <c r="AP59" s="171"/>
      <c r="AQ59" s="160"/>
      <c r="AS59" s="171"/>
      <c r="AT59" s="160"/>
      <c r="AV59" s="171"/>
      <c r="AW59" s="160"/>
      <c r="AY59" s="171"/>
      <c r="AZ59" s="160"/>
    </row>
    <row r="60" spans="1:256" s="150" customFormat="1" ht="30" customHeight="1">
      <c r="D60" s="159"/>
      <c r="E60" s="145"/>
      <c r="F60" s="270"/>
      <c r="G60" s="160"/>
      <c r="H60" s="242"/>
      <c r="I60" s="171"/>
      <c r="J60" s="160"/>
      <c r="L60" s="171"/>
      <c r="M60" s="160"/>
      <c r="O60" s="171"/>
      <c r="P60" s="160"/>
      <c r="Q60" s="201"/>
      <c r="R60" s="171"/>
      <c r="S60" s="160"/>
      <c r="T60" s="119"/>
      <c r="U60" s="171"/>
      <c r="V60" s="160"/>
      <c r="W60" s="119"/>
      <c r="X60" s="171"/>
      <c r="Y60" s="160"/>
      <c r="Z60" s="94"/>
      <c r="AA60" s="171"/>
      <c r="AB60" s="160"/>
      <c r="AC60" s="174"/>
      <c r="AD60" s="171"/>
      <c r="AE60" s="160"/>
      <c r="AF60" s="174"/>
      <c r="AG60" s="171"/>
      <c r="AH60" s="160"/>
      <c r="AI60" s="174"/>
      <c r="AJ60" s="171"/>
      <c r="AK60" s="160"/>
      <c r="AL60" s="174"/>
      <c r="AM60" s="171"/>
      <c r="AN60" s="160"/>
      <c r="AO60" s="174"/>
      <c r="AP60" s="171"/>
      <c r="AQ60" s="160"/>
      <c r="AR60" s="174"/>
      <c r="AS60" s="171"/>
      <c r="AT60" s="160"/>
      <c r="AU60" s="174"/>
      <c r="AV60" s="171"/>
      <c r="AW60" s="160"/>
      <c r="AX60" s="174"/>
      <c r="AY60" s="171"/>
      <c r="AZ60" s="160"/>
      <c r="BA60" s="174"/>
      <c r="BB60" s="174"/>
      <c r="BC60" s="174"/>
      <c r="BD60" s="174"/>
      <c r="BE60" s="174"/>
      <c r="BF60" s="174"/>
      <c r="BG60" s="174"/>
      <c r="BH60" s="174"/>
      <c r="BI60" s="174"/>
      <c r="BJ60" s="174"/>
      <c r="BK60" s="174"/>
      <c r="BL60" s="174"/>
      <c r="BM60" s="174"/>
      <c r="BN60" s="174"/>
      <c r="BO60" s="174"/>
      <c r="BP60" s="174"/>
      <c r="BQ60" s="174"/>
      <c r="BR60" s="174"/>
      <c r="BS60" s="174"/>
      <c r="BT60" s="174"/>
      <c r="BU60" s="174"/>
      <c r="BV60" s="174"/>
      <c r="BW60" s="174"/>
      <c r="BX60" s="174"/>
      <c r="BY60" s="174"/>
      <c r="BZ60" s="174"/>
      <c r="CA60" s="174"/>
      <c r="CB60" s="174"/>
      <c r="CC60" s="174"/>
      <c r="CD60" s="174"/>
      <c r="CE60" s="174"/>
      <c r="CF60" s="174"/>
      <c r="CG60" s="174"/>
      <c r="CH60" s="174"/>
      <c r="CI60" s="174"/>
      <c r="CJ60" s="174"/>
      <c r="CK60" s="174"/>
      <c r="CL60" s="174"/>
      <c r="CM60" s="174"/>
      <c r="CN60" s="174"/>
      <c r="CO60" s="174"/>
      <c r="CP60" s="174"/>
      <c r="CQ60" s="174"/>
      <c r="CR60" s="174"/>
      <c r="CS60" s="174"/>
      <c r="CT60" s="174"/>
      <c r="CU60" s="174"/>
      <c r="CV60" s="174"/>
      <c r="CW60" s="174"/>
      <c r="CX60" s="174"/>
      <c r="CY60" s="174"/>
      <c r="CZ60" s="174"/>
      <c r="DA60" s="174"/>
      <c r="DB60" s="174"/>
      <c r="DC60" s="174"/>
      <c r="DD60" s="174"/>
      <c r="DE60" s="174"/>
      <c r="DF60" s="174"/>
      <c r="DG60" s="174"/>
      <c r="DH60" s="174"/>
      <c r="DI60" s="174"/>
      <c r="DJ60" s="174"/>
      <c r="DK60" s="174"/>
      <c r="DL60" s="174"/>
      <c r="DM60" s="174"/>
      <c r="DN60" s="174"/>
      <c r="DO60" s="174"/>
      <c r="DP60" s="174"/>
      <c r="DQ60" s="174"/>
      <c r="DR60" s="174"/>
      <c r="DS60" s="174"/>
      <c r="DT60" s="174"/>
      <c r="DU60" s="174"/>
      <c r="DV60" s="174"/>
      <c r="DW60" s="174"/>
      <c r="DX60" s="174"/>
      <c r="DY60" s="174"/>
      <c r="DZ60" s="174"/>
      <c r="EA60" s="174"/>
      <c r="EB60" s="174"/>
      <c r="EC60" s="174"/>
      <c r="ED60" s="174"/>
      <c r="EE60" s="174"/>
      <c r="EF60" s="174"/>
      <c r="EG60" s="174"/>
      <c r="EH60" s="174"/>
      <c r="EI60" s="174"/>
      <c r="EJ60" s="174"/>
      <c r="EK60" s="174"/>
      <c r="EL60" s="174"/>
      <c r="EM60" s="174"/>
      <c r="EN60" s="174"/>
      <c r="EO60" s="174"/>
      <c r="EP60" s="174"/>
      <c r="EQ60" s="174"/>
      <c r="ER60" s="174"/>
      <c r="ES60" s="174"/>
      <c r="ET60" s="174"/>
      <c r="EU60" s="174"/>
      <c r="EV60" s="174"/>
      <c r="EW60" s="174"/>
      <c r="EX60" s="174"/>
      <c r="EY60" s="174"/>
      <c r="EZ60" s="174"/>
      <c r="FA60" s="174"/>
      <c r="FB60" s="174"/>
      <c r="FC60" s="174"/>
      <c r="FD60" s="174"/>
      <c r="FE60" s="174"/>
      <c r="FF60" s="174"/>
      <c r="FG60" s="174"/>
      <c r="FH60" s="174"/>
      <c r="FI60" s="174"/>
      <c r="FJ60" s="174"/>
      <c r="FK60" s="174"/>
      <c r="FL60" s="174"/>
      <c r="FM60" s="174"/>
      <c r="FN60" s="174"/>
      <c r="FO60" s="174"/>
      <c r="FP60" s="174"/>
      <c r="FQ60" s="174"/>
      <c r="FR60" s="174"/>
      <c r="FS60" s="174"/>
      <c r="FT60" s="174"/>
      <c r="FU60" s="174"/>
      <c r="FV60" s="174"/>
      <c r="FW60" s="174"/>
      <c r="FX60" s="174"/>
      <c r="FY60" s="174"/>
      <c r="FZ60" s="174"/>
      <c r="GA60" s="174"/>
      <c r="GB60" s="174"/>
      <c r="GC60" s="174"/>
      <c r="GD60" s="174"/>
      <c r="GE60" s="174"/>
      <c r="GF60" s="174"/>
      <c r="GG60" s="174"/>
      <c r="GH60" s="174"/>
      <c r="GI60" s="174"/>
      <c r="GJ60" s="174"/>
      <c r="GK60" s="174"/>
      <c r="GL60" s="174"/>
      <c r="GM60" s="174"/>
      <c r="GN60" s="174"/>
      <c r="GO60" s="174"/>
      <c r="GP60" s="174"/>
      <c r="GQ60" s="174"/>
      <c r="GR60" s="174"/>
      <c r="GS60" s="174"/>
      <c r="GT60" s="174"/>
      <c r="GU60" s="174"/>
      <c r="GV60" s="174"/>
      <c r="GW60" s="174"/>
      <c r="GX60" s="174"/>
      <c r="GY60" s="174"/>
      <c r="GZ60" s="174"/>
      <c r="HA60" s="174"/>
      <c r="HB60" s="174"/>
      <c r="HC60" s="174"/>
      <c r="HD60" s="174"/>
      <c r="HE60" s="174"/>
      <c r="HF60" s="174"/>
      <c r="HG60" s="174"/>
      <c r="HH60" s="174"/>
      <c r="HI60" s="174"/>
      <c r="HJ60" s="174"/>
      <c r="HK60" s="174"/>
      <c r="HL60" s="174"/>
      <c r="HM60" s="174"/>
      <c r="HN60" s="174"/>
      <c r="HO60" s="174"/>
      <c r="HP60" s="174"/>
      <c r="HQ60" s="174"/>
      <c r="HR60" s="174"/>
      <c r="HS60" s="174"/>
      <c r="HT60" s="174"/>
      <c r="HU60" s="174"/>
      <c r="HV60" s="174"/>
      <c r="HW60" s="174"/>
      <c r="HX60" s="174"/>
      <c r="HY60" s="174"/>
      <c r="HZ60" s="174"/>
      <c r="IA60" s="174"/>
      <c r="IB60" s="174"/>
      <c r="IC60" s="174"/>
      <c r="ID60" s="174"/>
      <c r="IE60" s="174"/>
      <c r="IF60" s="174"/>
      <c r="IG60" s="174"/>
      <c r="IH60" s="174"/>
      <c r="II60" s="174"/>
      <c r="IJ60" s="174"/>
      <c r="IK60" s="174"/>
      <c r="IL60" s="174"/>
      <c r="IM60" s="174"/>
      <c r="IN60" s="174"/>
      <c r="IO60" s="174"/>
      <c r="IP60" s="174"/>
      <c r="IQ60" s="174"/>
      <c r="IR60" s="174"/>
      <c r="IS60" s="174"/>
      <c r="IT60" s="174"/>
      <c r="IU60" s="174"/>
      <c r="IV60" s="175"/>
    </row>
    <row r="61" spans="1:256" s="176" customFormat="1" ht="30" customHeight="1">
      <c r="A61" s="177"/>
      <c r="B61" s="178"/>
      <c r="C61" s="178"/>
      <c r="D61" s="159"/>
      <c r="E61" s="145"/>
      <c r="F61" s="270"/>
      <c r="G61" s="160"/>
      <c r="H61" s="242"/>
      <c r="I61" s="171"/>
      <c r="J61" s="160"/>
      <c r="K61" s="178"/>
      <c r="L61" s="171"/>
      <c r="M61" s="160"/>
      <c r="N61" s="178"/>
      <c r="O61" s="171"/>
      <c r="P61" s="160"/>
      <c r="Q61" s="201"/>
      <c r="R61" s="171"/>
      <c r="S61" s="160"/>
      <c r="T61" s="119"/>
      <c r="U61" s="171"/>
      <c r="V61" s="160"/>
      <c r="W61" s="119"/>
      <c r="X61" s="171"/>
      <c r="Y61" s="160"/>
      <c r="Z61" s="94"/>
      <c r="AA61" s="171"/>
      <c r="AB61" s="160"/>
      <c r="AC61" s="178"/>
      <c r="AD61" s="171"/>
      <c r="AE61" s="160"/>
      <c r="AF61" s="178"/>
      <c r="AG61" s="171"/>
      <c r="AH61" s="160"/>
      <c r="AI61" s="178"/>
      <c r="AJ61" s="171"/>
      <c r="AK61" s="160"/>
      <c r="AL61" s="178"/>
      <c r="AM61" s="171"/>
      <c r="AN61" s="160"/>
      <c r="AO61" s="178"/>
      <c r="AP61" s="171"/>
      <c r="AQ61" s="160"/>
      <c r="AR61" s="178"/>
      <c r="AS61" s="171"/>
      <c r="AT61" s="160"/>
      <c r="AU61" s="178"/>
      <c r="AV61" s="171"/>
      <c r="AW61" s="160"/>
      <c r="AX61" s="178"/>
      <c r="AY61" s="171"/>
      <c r="AZ61" s="160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78"/>
      <c r="CQ61" s="178"/>
      <c r="CR61" s="178"/>
      <c r="CS61" s="178"/>
      <c r="CT61" s="178"/>
      <c r="CU61" s="178"/>
      <c r="CV61" s="178"/>
      <c r="CW61" s="178"/>
      <c r="CX61" s="178"/>
      <c r="CY61" s="178"/>
      <c r="CZ61" s="178"/>
      <c r="DA61" s="178"/>
      <c r="DB61" s="178"/>
      <c r="DC61" s="178"/>
      <c r="DD61" s="178"/>
      <c r="DE61" s="178"/>
      <c r="DF61" s="178"/>
      <c r="DG61" s="178"/>
      <c r="DH61" s="178"/>
      <c r="DI61" s="178"/>
      <c r="DJ61" s="178"/>
      <c r="DK61" s="178"/>
      <c r="DL61" s="178"/>
      <c r="DM61" s="178"/>
      <c r="DN61" s="178"/>
      <c r="DO61" s="178"/>
      <c r="DP61" s="178"/>
      <c r="DQ61" s="178"/>
      <c r="DR61" s="178"/>
      <c r="DS61" s="178"/>
      <c r="DT61" s="178"/>
      <c r="DU61" s="178"/>
      <c r="DV61" s="178"/>
      <c r="DW61" s="178"/>
      <c r="DX61" s="178"/>
      <c r="DY61" s="178"/>
      <c r="DZ61" s="178"/>
      <c r="EA61" s="178"/>
      <c r="EB61" s="178"/>
      <c r="EC61" s="178"/>
      <c r="ED61" s="178"/>
      <c r="EE61" s="178"/>
      <c r="EF61" s="178"/>
      <c r="EG61" s="178"/>
      <c r="EH61" s="178"/>
      <c r="EI61" s="178"/>
      <c r="EJ61" s="178"/>
      <c r="EK61" s="178"/>
      <c r="EL61" s="178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78"/>
      <c r="FI61" s="178"/>
      <c r="FJ61" s="178"/>
      <c r="FK61" s="178"/>
      <c r="FL61" s="178"/>
      <c r="FM61" s="178"/>
      <c r="FN61" s="178"/>
      <c r="FO61" s="178"/>
      <c r="FP61" s="178"/>
      <c r="FQ61" s="178"/>
      <c r="FR61" s="178"/>
      <c r="FS61" s="178"/>
      <c r="FT61" s="178"/>
      <c r="FU61" s="178"/>
      <c r="FV61" s="178"/>
      <c r="FW61" s="178"/>
      <c r="FX61" s="178"/>
      <c r="FY61" s="178"/>
      <c r="FZ61" s="178"/>
      <c r="GA61" s="178"/>
      <c r="GB61" s="178"/>
      <c r="GC61" s="178"/>
      <c r="GD61" s="178"/>
      <c r="GE61" s="178"/>
      <c r="GF61" s="178"/>
      <c r="GG61" s="178"/>
      <c r="GH61" s="178"/>
      <c r="GI61" s="178"/>
      <c r="GJ61" s="178"/>
      <c r="GK61" s="178"/>
      <c r="GL61" s="178"/>
      <c r="GM61" s="178"/>
      <c r="GN61" s="178"/>
      <c r="GO61" s="178"/>
      <c r="GP61" s="178"/>
      <c r="GQ61" s="178"/>
      <c r="GR61" s="178"/>
      <c r="GS61" s="178"/>
      <c r="GT61" s="178"/>
      <c r="GU61" s="178"/>
      <c r="GV61" s="178"/>
      <c r="GW61" s="178"/>
      <c r="GX61" s="178"/>
      <c r="GY61" s="178"/>
      <c r="GZ61" s="178"/>
      <c r="HA61" s="178"/>
      <c r="HB61" s="178"/>
      <c r="HC61" s="178"/>
      <c r="HD61" s="178"/>
      <c r="HE61" s="178"/>
      <c r="HF61" s="178"/>
      <c r="HG61" s="178"/>
      <c r="HH61" s="178"/>
      <c r="HI61" s="178"/>
      <c r="HJ61" s="178"/>
      <c r="HK61" s="178"/>
      <c r="HL61" s="178"/>
      <c r="HM61" s="178"/>
      <c r="HN61" s="178"/>
      <c r="HO61" s="178"/>
      <c r="HP61" s="178"/>
      <c r="HQ61" s="178"/>
      <c r="HR61" s="178"/>
      <c r="HS61" s="178"/>
      <c r="HT61" s="178"/>
      <c r="HU61" s="178"/>
      <c r="HV61" s="178"/>
      <c r="HW61" s="178"/>
      <c r="HX61" s="178"/>
      <c r="HY61" s="178"/>
      <c r="HZ61" s="178"/>
      <c r="IA61" s="178"/>
      <c r="IB61" s="178"/>
      <c r="IC61" s="178"/>
      <c r="ID61" s="178"/>
      <c r="IE61" s="178"/>
      <c r="IF61" s="178"/>
      <c r="IG61" s="178"/>
      <c r="IH61" s="178"/>
      <c r="II61" s="178"/>
      <c r="IJ61" s="178"/>
      <c r="IK61" s="178"/>
      <c r="IL61" s="178"/>
      <c r="IM61" s="178"/>
      <c r="IN61" s="178"/>
      <c r="IO61" s="178"/>
      <c r="IP61" s="178"/>
      <c r="IQ61" s="178"/>
      <c r="IR61" s="178"/>
      <c r="IS61" s="178"/>
      <c r="IT61" s="178"/>
      <c r="IU61" s="178"/>
      <c r="IV61" s="180"/>
    </row>
    <row r="62" spans="1:256" s="150" customFormat="1" ht="30" customHeight="1">
      <c r="D62" s="159"/>
      <c r="E62" s="145"/>
      <c r="F62" s="270"/>
      <c r="G62" s="160"/>
      <c r="H62" s="242"/>
      <c r="I62" s="171"/>
      <c r="J62" s="160"/>
      <c r="L62" s="171"/>
      <c r="M62" s="160"/>
      <c r="O62" s="171"/>
      <c r="P62" s="160"/>
      <c r="Q62" s="201"/>
      <c r="R62" s="171"/>
      <c r="S62" s="160"/>
      <c r="T62" s="119"/>
      <c r="U62" s="171"/>
      <c r="V62" s="160"/>
      <c r="W62" s="119"/>
      <c r="X62" s="171"/>
      <c r="Y62" s="160"/>
      <c r="Z62" s="94"/>
      <c r="AA62" s="171"/>
      <c r="AB62" s="160"/>
      <c r="AD62" s="171"/>
      <c r="AE62" s="160"/>
      <c r="AG62" s="171"/>
      <c r="AH62" s="160"/>
      <c r="AJ62" s="171"/>
      <c r="AK62" s="160"/>
      <c r="AM62" s="171"/>
      <c r="AN62" s="160"/>
      <c r="AP62" s="171"/>
      <c r="AQ62" s="160"/>
      <c r="AS62" s="171"/>
      <c r="AT62" s="160"/>
      <c r="AV62" s="171"/>
      <c r="AW62" s="160"/>
      <c r="AY62" s="171"/>
      <c r="AZ62" s="160"/>
    </row>
    <row r="63" spans="1:256" s="150" customFormat="1" ht="30" customHeight="1">
      <c r="D63" s="159"/>
      <c r="E63" s="145"/>
      <c r="F63" s="270"/>
      <c r="G63" s="160"/>
      <c r="H63" s="242"/>
      <c r="I63" s="171"/>
      <c r="J63" s="160"/>
      <c r="L63" s="171"/>
      <c r="M63" s="160"/>
      <c r="O63" s="171"/>
      <c r="P63" s="160"/>
      <c r="Q63" s="201"/>
      <c r="R63" s="171"/>
      <c r="S63" s="160"/>
      <c r="T63" s="119"/>
      <c r="U63" s="171"/>
      <c r="V63" s="160"/>
      <c r="W63" s="119"/>
      <c r="X63" s="171"/>
      <c r="Y63" s="160"/>
      <c r="Z63" s="94"/>
      <c r="AA63" s="171"/>
      <c r="AB63" s="160"/>
      <c r="AD63" s="171"/>
      <c r="AE63" s="160"/>
      <c r="AG63" s="171"/>
      <c r="AH63" s="160"/>
      <c r="AJ63" s="171"/>
      <c r="AK63" s="160"/>
      <c r="AM63" s="171"/>
      <c r="AN63" s="160"/>
      <c r="AP63" s="171"/>
      <c r="AQ63" s="160"/>
      <c r="AS63" s="171"/>
      <c r="AT63" s="160"/>
      <c r="AV63" s="171"/>
      <c r="AW63" s="160"/>
      <c r="AY63" s="171"/>
      <c r="AZ63" s="160"/>
    </row>
    <row r="64" spans="1:256" s="150" customFormat="1" ht="30" customHeight="1">
      <c r="D64" s="159"/>
      <c r="E64" s="145"/>
      <c r="F64" s="270"/>
      <c r="G64" s="160"/>
      <c r="H64" s="242"/>
      <c r="I64" s="171"/>
      <c r="J64" s="160"/>
      <c r="L64" s="171"/>
      <c r="M64" s="160"/>
      <c r="O64" s="171"/>
      <c r="P64" s="160"/>
      <c r="Q64" s="201"/>
      <c r="R64" s="171"/>
      <c r="S64" s="160"/>
      <c r="T64" s="119"/>
      <c r="U64" s="171"/>
      <c r="V64" s="160"/>
      <c r="W64" s="119"/>
      <c r="X64" s="171"/>
      <c r="Y64" s="160"/>
      <c r="Z64" s="94"/>
      <c r="AA64" s="171"/>
      <c r="AB64" s="160"/>
      <c r="AD64" s="171"/>
      <c r="AE64" s="160"/>
      <c r="AG64" s="171"/>
      <c r="AH64" s="160"/>
      <c r="AJ64" s="171"/>
      <c r="AK64" s="160"/>
      <c r="AM64" s="171"/>
      <c r="AN64" s="160"/>
      <c r="AP64" s="171"/>
      <c r="AQ64" s="160"/>
      <c r="AS64" s="171"/>
      <c r="AT64" s="160"/>
      <c r="AV64" s="171"/>
      <c r="AW64" s="160"/>
      <c r="AY64" s="171"/>
      <c r="AZ64" s="160"/>
    </row>
    <row r="65" spans="1:52" s="150" customFormat="1" ht="30" customHeight="1">
      <c r="D65" s="159"/>
      <c r="E65" s="145"/>
      <c r="F65" s="270"/>
      <c r="G65" s="160"/>
      <c r="H65" s="242"/>
      <c r="I65" s="171"/>
      <c r="J65" s="160"/>
      <c r="L65" s="171"/>
      <c r="M65" s="160"/>
      <c r="O65" s="171"/>
      <c r="P65" s="160"/>
      <c r="Q65" s="201"/>
      <c r="R65" s="171"/>
      <c r="S65" s="160"/>
      <c r="T65" s="119"/>
      <c r="U65" s="171"/>
      <c r="V65" s="160"/>
      <c r="W65" s="119"/>
      <c r="X65" s="171"/>
      <c r="Y65" s="160"/>
      <c r="Z65" s="94"/>
      <c r="AA65" s="171"/>
      <c r="AB65" s="160"/>
      <c r="AD65" s="171"/>
      <c r="AE65" s="160"/>
      <c r="AG65" s="171"/>
      <c r="AH65" s="160"/>
      <c r="AJ65" s="171"/>
      <c r="AK65" s="160"/>
      <c r="AM65" s="171"/>
      <c r="AN65" s="160"/>
      <c r="AP65" s="171"/>
      <c r="AQ65" s="160"/>
      <c r="AS65" s="171"/>
      <c r="AT65" s="160"/>
      <c r="AV65" s="171"/>
      <c r="AW65" s="160"/>
      <c r="AY65" s="171"/>
      <c r="AZ65" s="160"/>
    </row>
    <row r="66" spans="1:52" s="150" customFormat="1" ht="30" customHeight="1">
      <c r="D66" s="159"/>
      <c r="E66" s="145"/>
      <c r="F66" s="270"/>
      <c r="G66" s="160"/>
      <c r="H66" s="242"/>
      <c r="I66" s="171"/>
      <c r="J66" s="160"/>
      <c r="L66" s="171"/>
      <c r="M66" s="160"/>
      <c r="O66" s="171"/>
      <c r="P66" s="160"/>
      <c r="Q66" s="201"/>
      <c r="R66" s="171"/>
      <c r="S66" s="160"/>
      <c r="T66" s="119"/>
      <c r="U66" s="171"/>
      <c r="V66" s="160"/>
      <c r="W66" s="119"/>
      <c r="X66" s="171"/>
      <c r="Y66" s="160"/>
      <c r="Z66" s="94"/>
      <c r="AA66" s="171"/>
      <c r="AB66" s="160"/>
      <c r="AD66" s="171"/>
      <c r="AE66" s="160"/>
      <c r="AG66" s="171"/>
      <c r="AH66" s="160"/>
      <c r="AJ66" s="171"/>
      <c r="AK66" s="160"/>
      <c r="AM66" s="171"/>
      <c r="AN66" s="160"/>
      <c r="AP66" s="171"/>
      <c r="AQ66" s="160"/>
      <c r="AS66" s="171"/>
      <c r="AT66" s="160"/>
      <c r="AV66" s="171"/>
      <c r="AW66" s="160"/>
      <c r="AY66" s="171"/>
      <c r="AZ66" s="160"/>
    </row>
    <row r="67" spans="1:52" s="150" customFormat="1" ht="30" customHeight="1">
      <c r="D67" s="159"/>
      <c r="E67" s="145"/>
      <c r="F67" s="270"/>
      <c r="G67" s="160"/>
      <c r="H67" s="242"/>
      <c r="I67" s="171"/>
      <c r="J67" s="160"/>
      <c r="L67" s="171"/>
      <c r="M67" s="160"/>
      <c r="O67" s="171"/>
      <c r="P67" s="160"/>
      <c r="Q67" s="201"/>
      <c r="R67" s="171"/>
      <c r="S67" s="160"/>
      <c r="T67" s="119"/>
      <c r="U67" s="171"/>
      <c r="V67" s="160"/>
      <c r="W67" s="119"/>
      <c r="X67" s="171"/>
      <c r="Y67" s="160"/>
      <c r="Z67" s="94"/>
      <c r="AA67" s="171"/>
      <c r="AB67" s="160"/>
      <c r="AD67" s="171"/>
      <c r="AE67" s="160"/>
      <c r="AG67" s="171"/>
      <c r="AH67" s="160"/>
      <c r="AJ67" s="171"/>
      <c r="AK67" s="160"/>
      <c r="AM67" s="171"/>
      <c r="AN67" s="160"/>
      <c r="AP67" s="171"/>
      <c r="AQ67" s="160"/>
      <c r="AS67" s="171"/>
      <c r="AT67" s="160"/>
      <c r="AV67" s="171"/>
      <c r="AW67" s="160"/>
      <c r="AY67" s="171"/>
      <c r="AZ67" s="160"/>
    </row>
    <row r="68" spans="1:52" s="150" customFormat="1" ht="30" customHeight="1">
      <c r="D68" s="159"/>
      <c r="E68" s="145"/>
      <c r="F68" s="270"/>
      <c r="G68" s="160"/>
      <c r="H68" s="242"/>
      <c r="I68" s="171"/>
      <c r="J68" s="160"/>
      <c r="L68" s="171"/>
      <c r="M68" s="160"/>
      <c r="O68" s="171"/>
      <c r="P68" s="160"/>
      <c r="Q68" s="201"/>
      <c r="R68" s="171"/>
      <c r="S68" s="160"/>
      <c r="T68" s="119"/>
      <c r="U68" s="171"/>
      <c r="V68" s="160"/>
      <c r="W68" s="119"/>
      <c r="X68" s="171"/>
      <c r="Y68" s="160"/>
      <c r="Z68" s="94"/>
      <c r="AA68" s="171"/>
      <c r="AB68" s="160"/>
      <c r="AD68" s="171"/>
      <c r="AE68" s="160"/>
      <c r="AG68" s="171"/>
      <c r="AH68" s="160"/>
      <c r="AJ68" s="171"/>
      <c r="AK68" s="160"/>
      <c r="AM68" s="171"/>
      <c r="AN68" s="160"/>
      <c r="AP68" s="171"/>
      <c r="AQ68" s="160"/>
      <c r="AS68" s="171"/>
      <c r="AT68" s="160"/>
      <c r="AV68" s="171"/>
      <c r="AW68" s="160"/>
      <c r="AY68" s="171"/>
      <c r="AZ68" s="160"/>
    </row>
    <row r="69" spans="1:52" s="150" customFormat="1" ht="30" customHeight="1">
      <c r="D69" s="159"/>
      <c r="E69" s="145"/>
      <c r="F69" s="270"/>
      <c r="G69" s="160"/>
      <c r="H69" s="242"/>
      <c r="I69" s="171"/>
      <c r="J69" s="160"/>
      <c r="L69" s="171"/>
      <c r="M69" s="160"/>
      <c r="O69" s="171"/>
      <c r="P69" s="160"/>
      <c r="Q69" s="201"/>
      <c r="R69" s="171"/>
      <c r="S69" s="160"/>
      <c r="T69" s="119"/>
      <c r="U69" s="171"/>
      <c r="V69" s="160"/>
      <c r="W69" s="119"/>
      <c r="X69" s="171"/>
      <c r="Y69" s="160"/>
      <c r="Z69" s="94"/>
      <c r="AA69" s="171"/>
      <c r="AB69" s="160"/>
      <c r="AD69" s="171"/>
      <c r="AE69" s="160"/>
      <c r="AG69" s="171"/>
      <c r="AH69" s="160"/>
      <c r="AJ69" s="171"/>
      <c r="AK69" s="160"/>
      <c r="AM69" s="171"/>
      <c r="AN69" s="160"/>
      <c r="AP69" s="171"/>
      <c r="AQ69" s="160"/>
      <c r="AS69" s="171"/>
      <c r="AT69" s="160"/>
      <c r="AV69" s="171"/>
      <c r="AW69" s="160"/>
      <c r="AY69" s="171"/>
      <c r="AZ69" s="160"/>
    </row>
    <row r="70" spans="1:52" s="150" customFormat="1" ht="30" customHeight="1">
      <c r="D70" s="159"/>
      <c r="E70" s="145"/>
      <c r="F70" s="270"/>
      <c r="G70" s="160"/>
      <c r="H70" s="242"/>
      <c r="I70" s="171"/>
      <c r="J70" s="160"/>
      <c r="L70" s="171"/>
      <c r="M70" s="160"/>
      <c r="O70" s="171"/>
      <c r="P70" s="160"/>
      <c r="Q70" s="201"/>
      <c r="R70" s="171"/>
      <c r="S70" s="160"/>
      <c r="T70" s="119"/>
      <c r="U70" s="171"/>
      <c r="V70" s="160"/>
      <c r="W70" s="119"/>
      <c r="X70" s="171"/>
      <c r="Y70" s="160"/>
      <c r="Z70" s="94"/>
      <c r="AA70" s="171"/>
      <c r="AB70" s="160"/>
      <c r="AD70" s="171"/>
      <c r="AE70" s="160"/>
      <c r="AG70" s="171"/>
      <c r="AH70" s="160"/>
      <c r="AJ70" s="171"/>
      <c r="AK70" s="160"/>
      <c r="AM70" s="171"/>
      <c r="AN70" s="160"/>
      <c r="AP70" s="171"/>
      <c r="AQ70" s="160"/>
      <c r="AS70" s="171"/>
      <c r="AT70" s="160"/>
      <c r="AV70" s="171"/>
      <c r="AW70" s="160"/>
      <c r="AY70" s="171"/>
      <c r="AZ70" s="160"/>
    </row>
    <row r="71" spans="1:52" s="150" customFormat="1" ht="30" customHeight="1">
      <c r="D71" s="159"/>
      <c r="E71" s="145"/>
      <c r="F71" s="270"/>
      <c r="G71" s="160"/>
      <c r="H71" s="242"/>
      <c r="I71" s="171"/>
      <c r="J71" s="160"/>
      <c r="L71" s="171"/>
      <c r="M71" s="160"/>
      <c r="O71" s="171"/>
      <c r="P71" s="160"/>
      <c r="Q71" s="201"/>
      <c r="R71" s="171"/>
      <c r="S71" s="160"/>
      <c r="T71" s="119"/>
      <c r="U71" s="171"/>
      <c r="V71" s="160"/>
      <c r="W71" s="119"/>
      <c r="X71" s="171"/>
      <c r="Y71" s="160"/>
      <c r="Z71" s="94"/>
      <c r="AA71" s="171"/>
      <c r="AB71" s="160"/>
      <c r="AD71" s="171"/>
      <c r="AE71" s="160"/>
      <c r="AG71" s="171"/>
      <c r="AH71" s="160"/>
      <c r="AJ71" s="171"/>
      <c r="AK71" s="160"/>
      <c r="AM71" s="171"/>
      <c r="AN71" s="160"/>
      <c r="AP71" s="171"/>
      <c r="AQ71" s="160"/>
      <c r="AS71" s="171"/>
      <c r="AT71" s="160"/>
      <c r="AV71" s="171"/>
      <c r="AW71" s="160"/>
      <c r="AY71" s="171"/>
      <c r="AZ71" s="160"/>
    </row>
    <row r="72" spans="1:52" s="181" customFormat="1" ht="30" customHeight="1">
      <c r="A72" s="350"/>
      <c r="B72" s="351"/>
      <c r="C72" s="351"/>
      <c r="D72" s="161"/>
      <c r="E72" s="162"/>
      <c r="F72" s="267"/>
      <c r="G72" s="164"/>
      <c r="H72" s="268"/>
      <c r="I72" s="163"/>
      <c r="J72" s="164"/>
      <c r="K72" s="268"/>
      <c r="L72" s="163"/>
      <c r="M72" s="164"/>
      <c r="N72" s="268"/>
      <c r="O72" s="163"/>
      <c r="P72" s="164"/>
      <c r="Q72" s="164"/>
      <c r="R72" s="163"/>
      <c r="S72" s="164"/>
      <c r="T72" s="166"/>
      <c r="U72" s="163"/>
      <c r="V72" s="164"/>
      <c r="W72" s="166"/>
      <c r="X72" s="163"/>
      <c r="Y72" s="164"/>
      <c r="Z72" s="163"/>
      <c r="AA72" s="163"/>
      <c r="AB72" s="164"/>
      <c r="AD72" s="163"/>
      <c r="AE72" s="164"/>
      <c r="AG72" s="163"/>
      <c r="AH72" s="164"/>
      <c r="AJ72" s="163"/>
      <c r="AK72" s="164"/>
      <c r="AM72" s="163"/>
      <c r="AN72" s="164"/>
      <c r="AP72" s="163"/>
      <c r="AQ72" s="164"/>
      <c r="AS72" s="163"/>
      <c r="AT72" s="164"/>
      <c r="AV72" s="163"/>
      <c r="AW72" s="164"/>
      <c r="AY72" s="163"/>
      <c r="AZ72" s="164"/>
    </row>
    <row r="73" spans="1:52" s="150" customFormat="1" ht="30" customHeight="1">
      <c r="D73" s="169"/>
      <c r="E73" s="145"/>
      <c r="F73" s="266"/>
      <c r="G73" s="160"/>
      <c r="H73" s="242"/>
      <c r="I73" s="152"/>
      <c r="J73" s="160"/>
      <c r="L73" s="152"/>
      <c r="M73" s="160"/>
      <c r="O73" s="152"/>
      <c r="P73" s="160"/>
      <c r="Q73" s="201"/>
      <c r="R73" s="152"/>
      <c r="S73" s="160"/>
      <c r="T73" s="93"/>
      <c r="U73" s="152"/>
      <c r="V73" s="160"/>
      <c r="W73" s="93"/>
      <c r="X73" s="152"/>
      <c r="Y73" s="160"/>
      <c r="Z73" s="94"/>
      <c r="AA73" s="152"/>
      <c r="AB73" s="160"/>
      <c r="AD73" s="152"/>
      <c r="AE73" s="160"/>
      <c r="AG73" s="152"/>
      <c r="AH73" s="160"/>
      <c r="AJ73" s="152"/>
      <c r="AK73" s="160"/>
      <c r="AM73" s="152"/>
      <c r="AN73" s="160"/>
      <c r="AP73" s="152"/>
      <c r="AQ73" s="160"/>
      <c r="AS73" s="152"/>
      <c r="AT73" s="160"/>
      <c r="AV73" s="152"/>
      <c r="AW73" s="160"/>
      <c r="AY73" s="152"/>
      <c r="AZ73" s="160"/>
    </row>
    <row r="74" spans="1:52" s="150" customFormat="1" ht="30" customHeight="1">
      <c r="A74" s="343"/>
      <c r="B74" s="344"/>
      <c r="E74" s="145"/>
      <c r="F74" s="266"/>
      <c r="G74" s="160"/>
      <c r="H74" s="242"/>
      <c r="I74" s="152"/>
      <c r="J74" s="160"/>
      <c r="L74" s="152"/>
      <c r="M74" s="160"/>
      <c r="O74" s="152"/>
      <c r="P74" s="160"/>
      <c r="Q74" s="201"/>
      <c r="R74" s="152"/>
      <c r="S74" s="160"/>
      <c r="T74" s="94"/>
      <c r="U74" s="152"/>
      <c r="V74" s="160"/>
      <c r="W74" s="94"/>
      <c r="X74" s="152"/>
      <c r="Y74" s="160"/>
      <c r="Z74" s="94"/>
      <c r="AA74" s="152"/>
      <c r="AB74" s="160"/>
      <c r="AD74" s="152"/>
      <c r="AE74" s="160"/>
      <c r="AG74" s="152"/>
      <c r="AH74" s="160"/>
      <c r="AJ74" s="152"/>
      <c r="AK74" s="160"/>
      <c r="AM74" s="152"/>
      <c r="AN74" s="160"/>
      <c r="AP74" s="152"/>
      <c r="AQ74" s="160"/>
      <c r="AS74" s="152"/>
      <c r="AT74" s="160"/>
      <c r="AV74" s="152"/>
      <c r="AW74" s="160"/>
      <c r="AY74" s="152"/>
      <c r="AZ74" s="160"/>
    </row>
    <row r="75" spans="1:52" s="150" customFormat="1" ht="30" customHeight="1">
      <c r="A75" s="170"/>
      <c r="D75" s="159"/>
      <c r="E75" s="145"/>
      <c r="F75" s="270"/>
      <c r="G75" s="269"/>
      <c r="H75" s="242"/>
      <c r="I75" s="171"/>
      <c r="J75" s="269"/>
      <c r="L75" s="171"/>
      <c r="M75" s="269"/>
      <c r="O75" s="171"/>
      <c r="P75" s="269"/>
      <c r="Q75" s="145"/>
      <c r="R75" s="171"/>
      <c r="S75" s="269"/>
      <c r="T75" s="119"/>
      <c r="U75" s="171"/>
      <c r="V75" s="269"/>
      <c r="W75" s="119"/>
      <c r="X75" s="171"/>
      <c r="Y75" s="269"/>
      <c r="Z75" s="94"/>
      <c r="AA75" s="171"/>
      <c r="AB75" s="269"/>
      <c r="AD75" s="171"/>
      <c r="AE75" s="269"/>
      <c r="AG75" s="171"/>
      <c r="AH75" s="269"/>
      <c r="AJ75" s="171"/>
      <c r="AK75" s="269"/>
      <c r="AM75" s="171"/>
      <c r="AN75" s="269"/>
      <c r="AP75" s="171"/>
      <c r="AQ75" s="269"/>
      <c r="AS75" s="171"/>
      <c r="AT75" s="269"/>
      <c r="AV75" s="171"/>
      <c r="AW75" s="269"/>
      <c r="AY75" s="171"/>
      <c r="AZ75" s="269"/>
    </row>
    <row r="76" spans="1:52" s="150" customFormat="1" ht="30" customHeight="1">
      <c r="A76" s="170"/>
      <c r="D76" s="159"/>
      <c r="E76" s="145"/>
      <c r="F76" s="270"/>
      <c r="G76" s="269"/>
      <c r="H76" s="242"/>
      <c r="I76" s="171"/>
      <c r="J76" s="269"/>
      <c r="L76" s="171"/>
      <c r="M76" s="269"/>
      <c r="O76" s="171"/>
      <c r="P76" s="269"/>
      <c r="Q76" s="145"/>
      <c r="R76" s="171"/>
      <c r="S76" s="269"/>
      <c r="T76" s="119"/>
      <c r="U76" s="171"/>
      <c r="V76" s="269"/>
      <c r="W76" s="119"/>
      <c r="X76" s="171"/>
      <c r="Y76" s="269"/>
      <c r="Z76" s="94"/>
      <c r="AA76" s="171"/>
      <c r="AB76" s="269"/>
      <c r="AD76" s="171"/>
      <c r="AE76" s="269"/>
      <c r="AG76" s="171"/>
      <c r="AH76" s="269"/>
      <c r="AJ76" s="171"/>
      <c r="AK76" s="269"/>
      <c r="AM76" s="171"/>
      <c r="AN76" s="269"/>
      <c r="AP76" s="171"/>
      <c r="AQ76" s="269"/>
      <c r="AS76" s="171"/>
      <c r="AT76" s="269"/>
      <c r="AV76" s="171"/>
      <c r="AW76" s="269"/>
      <c r="AY76" s="171"/>
      <c r="AZ76" s="269"/>
    </row>
    <row r="77" spans="1:52" s="150" customFormat="1" ht="30" customHeight="1">
      <c r="A77" s="170"/>
      <c r="D77" s="159"/>
      <c r="E77" s="145"/>
      <c r="F77" s="270"/>
      <c r="G77" s="269"/>
      <c r="H77" s="242"/>
      <c r="I77" s="171"/>
      <c r="J77" s="269"/>
      <c r="L77" s="171"/>
      <c r="M77" s="269"/>
      <c r="O77" s="171"/>
      <c r="P77" s="269"/>
      <c r="Q77" s="145"/>
      <c r="R77" s="171"/>
      <c r="S77" s="269"/>
      <c r="T77" s="119"/>
      <c r="U77" s="171"/>
      <c r="V77" s="269"/>
      <c r="W77" s="119"/>
      <c r="X77" s="171"/>
      <c r="Y77" s="269"/>
      <c r="Z77" s="94"/>
      <c r="AA77" s="171"/>
      <c r="AB77" s="269"/>
      <c r="AD77" s="171"/>
      <c r="AE77" s="269"/>
      <c r="AG77" s="171"/>
      <c r="AH77" s="269"/>
      <c r="AJ77" s="171"/>
      <c r="AK77" s="269"/>
      <c r="AM77" s="171"/>
      <c r="AN77" s="269"/>
      <c r="AP77" s="171"/>
      <c r="AQ77" s="269"/>
      <c r="AS77" s="171"/>
      <c r="AT77" s="269"/>
      <c r="AV77" s="171"/>
      <c r="AW77" s="269"/>
      <c r="AY77" s="171"/>
      <c r="AZ77" s="269"/>
    </row>
    <row r="78" spans="1:52" s="150" customFormat="1" ht="30" customHeight="1">
      <c r="A78" s="170"/>
      <c r="D78" s="159"/>
      <c r="E78" s="145"/>
      <c r="F78" s="270"/>
      <c r="G78" s="269"/>
      <c r="H78" s="242"/>
      <c r="I78" s="171"/>
      <c r="J78" s="269"/>
      <c r="L78" s="171"/>
      <c r="M78" s="269"/>
      <c r="O78" s="171"/>
      <c r="P78" s="269"/>
      <c r="Q78" s="145"/>
      <c r="R78" s="171"/>
      <c r="S78" s="269"/>
      <c r="T78" s="119"/>
      <c r="U78" s="171"/>
      <c r="V78" s="269"/>
      <c r="W78" s="119"/>
      <c r="X78" s="171"/>
      <c r="Y78" s="269"/>
      <c r="Z78" s="94"/>
      <c r="AA78" s="171"/>
      <c r="AB78" s="269"/>
      <c r="AD78" s="171"/>
      <c r="AE78" s="269"/>
      <c r="AG78" s="171"/>
      <c r="AH78" s="269"/>
      <c r="AJ78" s="171"/>
      <c r="AK78" s="269"/>
      <c r="AM78" s="171"/>
      <c r="AN78" s="269"/>
      <c r="AP78" s="171"/>
      <c r="AQ78" s="269"/>
      <c r="AS78" s="171"/>
      <c r="AT78" s="269"/>
      <c r="AV78" s="171"/>
      <c r="AW78" s="269"/>
      <c r="AY78" s="171"/>
      <c r="AZ78" s="269"/>
    </row>
    <row r="79" spans="1:52" s="150" customFormat="1" ht="30" customHeight="1">
      <c r="A79" s="170"/>
      <c r="D79" s="159"/>
      <c r="E79" s="145"/>
      <c r="F79" s="270"/>
      <c r="G79" s="269"/>
      <c r="H79" s="242"/>
      <c r="I79" s="171"/>
      <c r="J79" s="269"/>
      <c r="L79" s="171"/>
      <c r="M79" s="269"/>
      <c r="O79" s="171"/>
      <c r="P79" s="269"/>
      <c r="Q79" s="145"/>
      <c r="R79" s="171"/>
      <c r="S79" s="269"/>
      <c r="T79" s="119"/>
      <c r="U79" s="171"/>
      <c r="V79" s="269"/>
      <c r="W79" s="119"/>
      <c r="X79" s="171"/>
      <c r="Y79" s="269"/>
      <c r="Z79" s="94"/>
      <c r="AA79" s="171"/>
      <c r="AB79" s="269"/>
      <c r="AD79" s="171"/>
      <c r="AE79" s="269"/>
      <c r="AG79" s="171"/>
      <c r="AH79" s="269"/>
      <c r="AJ79" s="171"/>
      <c r="AK79" s="269"/>
      <c r="AM79" s="171"/>
      <c r="AN79" s="269"/>
      <c r="AP79" s="171"/>
      <c r="AQ79" s="269"/>
      <c r="AS79" s="171"/>
      <c r="AT79" s="269"/>
      <c r="AV79" s="171"/>
      <c r="AW79" s="269"/>
      <c r="AY79" s="171"/>
      <c r="AZ79" s="269"/>
    </row>
    <row r="80" spans="1:52" s="150" customFormat="1" ht="30" customHeight="1">
      <c r="A80" s="170"/>
      <c r="D80" s="159"/>
      <c r="E80" s="145"/>
      <c r="F80" s="270"/>
      <c r="G80" s="269"/>
      <c r="H80" s="242"/>
      <c r="I80" s="171"/>
      <c r="J80" s="269"/>
      <c r="L80" s="171"/>
      <c r="M80" s="269"/>
      <c r="O80" s="171"/>
      <c r="P80" s="269"/>
      <c r="Q80" s="145"/>
      <c r="R80" s="171"/>
      <c r="S80" s="269"/>
      <c r="T80" s="119"/>
      <c r="U80" s="171"/>
      <c r="V80" s="269"/>
      <c r="W80" s="119"/>
      <c r="X80" s="171"/>
      <c r="Y80" s="269"/>
      <c r="Z80" s="94"/>
      <c r="AA80" s="171"/>
      <c r="AB80" s="269"/>
      <c r="AD80" s="171"/>
      <c r="AE80" s="269"/>
      <c r="AG80" s="171"/>
      <c r="AH80" s="269"/>
      <c r="AJ80" s="171"/>
      <c r="AK80" s="269"/>
      <c r="AM80" s="171"/>
      <c r="AN80" s="269"/>
      <c r="AP80" s="171"/>
      <c r="AQ80" s="269"/>
      <c r="AS80" s="171"/>
      <c r="AT80" s="269"/>
      <c r="AV80" s="171"/>
      <c r="AW80" s="269"/>
      <c r="AY80" s="171"/>
      <c r="AZ80" s="269"/>
    </row>
    <row r="81" spans="1:256" s="150" customFormat="1" ht="30" customHeight="1">
      <c r="A81" s="170"/>
      <c r="D81" s="159"/>
      <c r="E81" s="145"/>
      <c r="F81" s="270"/>
      <c r="G81" s="269"/>
      <c r="H81" s="242"/>
      <c r="I81" s="171"/>
      <c r="J81" s="269"/>
      <c r="L81" s="171"/>
      <c r="M81" s="269"/>
      <c r="O81" s="171"/>
      <c r="P81" s="269"/>
      <c r="Q81" s="145"/>
      <c r="R81" s="171"/>
      <c r="S81" s="269"/>
      <c r="T81" s="119"/>
      <c r="U81" s="171"/>
      <c r="V81" s="269"/>
      <c r="W81" s="119"/>
      <c r="X81" s="171"/>
      <c r="Y81" s="269"/>
      <c r="Z81" s="94"/>
      <c r="AA81" s="171"/>
      <c r="AB81" s="269"/>
      <c r="AD81" s="171"/>
      <c r="AE81" s="269"/>
      <c r="AG81" s="171"/>
      <c r="AH81" s="269"/>
      <c r="AJ81" s="171"/>
      <c r="AK81" s="269"/>
      <c r="AM81" s="171"/>
      <c r="AN81" s="269"/>
      <c r="AP81" s="171"/>
      <c r="AQ81" s="269"/>
      <c r="AS81" s="171"/>
      <c r="AT81" s="269"/>
      <c r="AV81" s="171"/>
      <c r="AW81" s="269"/>
      <c r="AY81" s="171"/>
      <c r="AZ81" s="269"/>
    </row>
    <row r="82" spans="1:256" s="150" customFormat="1" ht="30" customHeight="1">
      <c r="D82" s="159"/>
      <c r="E82" s="145"/>
      <c r="F82" s="270"/>
      <c r="G82" s="269"/>
      <c r="H82" s="242"/>
      <c r="I82" s="171"/>
      <c r="J82" s="269"/>
      <c r="L82" s="171"/>
      <c r="M82" s="269"/>
      <c r="O82" s="171"/>
      <c r="P82" s="269"/>
      <c r="Q82" s="145"/>
      <c r="R82" s="171"/>
      <c r="S82" s="269"/>
      <c r="T82" s="119"/>
      <c r="U82" s="171"/>
      <c r="V82" s="269"/>
      <c r="W82" s="119"/>
      <c r="X82" s="171"/>
      <c r="Y82" s="269"/>
      <c r="Z82" s="94"/>
      <c r="AA82" s="171"/>
      <c r="AB82" s="269"/>
      <c r="AD82" s="171"/>
      <c r="AE82" s="269"/>
      <c r="AG82" s="171"/>
      <c r="AH82" s="269"/>
      <c r="AJ82" s="171"/>
      <c r="AK82" s="269"/>
      <c r="AM82" s="171"/>
      <c r="AN82" s="269"/>
      <c r="AP82" s="171"/>
      <c r="AQ82" s="269"/>
      <c r="AS82" s="171"/>
      <c r="AT82" s="269"/>
      <c r="AV82" s="171"/>
      <c r="AW82" s="269"/>
      <c r="AY82" s="171"/>
      <c r="AZ82" s="269"/>
    </row>
    <row r="83" spans="1:256" s="150" customFormat="1" ht="30" customHeight="1">
      <c r="D83" s="159"/>
      <c r="E83" s="145"/>
      <c r="F83" s="270"/>
      <c r="G83" s="269"/>
      <c r="H83" s="242"/>
      <c r="I83" s="171"/>
      <c r="J83" s="269"/>
      <c r="L83" s="171"/>
      <c r="M83" s="269"/>
      <c r="O83" s="171"/>
      <c r="P83" s="269"/>
      <c r="Q83" s="145"/>
      <c r="R83" s="171"/>
      <c r="S83" s="269"/>
      <c r="T83" s="119"/>
      <c r="U83" s="171"/>
      <c r="V83" s="269"/>
      <c r="W83" s="119"/>
      <c r="X83" s="171"/>
      <c r="Y83" s="269"/>
      <c r="Z83" s="94"/>
      <c r="AA83" s="171"/>
      <c r="AB83" s="269"/>
      <c r="AD83" s="171"/>
      <c r="AE83" s="269"/>
      <c r="AG83" s="171"/>
      <c r="AH83" s="269"/>
      <c r="AJ83" s="171"/>
      <c r="AK83" s="269"/>
      <c r="AM83" s="171"/>
      <c r="AN83" s="269"/>
      <c r="AP83" s="171"/>
      <c r="AQ83" s="269"/>
      <c r="AS83" s="171"/>
      <c r="AT83" s="269"/>
      <c r="AV83" s="171"/>
      <c r="AW83" s="269"/>
      <c r="AY83" s="171"/>
      <c r="AZ83" s="269"/>
    </row>
    <row r="84" spans="1:256" s="150" customFormat="1" ht="30" customHeight="1">
      <c r="D84" s="159"/>
      <c r="E84" s="145"/>
      <c r="F84" s="270"/>
      <c r="G84" s="269"/>
      <c r="H84" s="242"/>
      <c r="I84" s="171"/>
      <c r="J84" s="269"/>
      <c r="L84" s="171"/>
      <c r="M84" s="269"/>
      <c r="O84" s="171"/>
      <c r="P84" s="269"/>
      <c r="Q84" s="145"/>
      <c r="R84" s="171"/>
      <c r="S84" s="269"/>
      <c r="T84" s="119"/>
      <c r="U84" s="171"/>
      <c r="V84" s="269"/>
      <c r="W84" s="119"/>
      <c r="X84" s="171"/>
      <c r="Y84" s="269"/>
      <c r="Z84" s="94"/>
      <c r="AA84" s="171"/>
      <c r="AB84" s="269"/>
      <c r="AC84" s="174"/>
      <c r="AD84" s="171"/>
      <c r="AE84" s="269"/>
      <c r="AF84" s="174"/>
      <c r="AG84" s="171"/>
      <c r="AH84" s="269"/>
      <c r="AI84" s="174"/>
      <c r="AJ84" s="171"/>
      <c r="AK84" s="269"/>
      <c r="AL84" s="174"/>
      <c r="AM84" s="171"/>
      <c r="AN84" s="269"/>
      <c r="AO84" s="174"/>
      <c r="AP84" s="171"/>
      <c r="AQ84" s="269"/>
      <c r="AR84" s="174"/>
      <c r="AS84" s="171"/>
      <c r="AT84" s="269"/>
      <c r="AU84" s="174"/>
      <c r="AV84" s="171"/>
      <c r="AW84" s="269"/>
      <c r="AX84" s="174"/>
      <c r="AY84" s="171"/>
      <c r="AZ84" s="269"/>
      <c r="BA84" s="174"/>
      <c r="BB84" s="174"/>
      <c r="BC84" s="174"/>
      <c r="BD84" s="174"/>
      <c r="BE84" s="174"/>
      <c r="BF84" s="174"/>
      <c r="BG84" s="174"/>
      <c r="BH84" s="174"/>
      <c r="BI84" s="174"/>
      <c r="BJ84" s="174"/>
      <c r="BK84" s="174"/>
      <c r="BL84" s="174"/>
      <c r="BM84" s="174"/>
      <c r="BN84" s="174"/>
      <c r="BO84" s="174"/>
      <c r="BP84" s="174"/>
      <c r="BQ84" s="174"/>
      <c r="BR84" s="174"/>
      <c r="BS84" s="174"/>
      <c r="BT84" s="174"/>
      <c r="BU84" s="174"/>
      <c r="BV84" s="174"/>
      <c r="BW84" s="174"/>
      <c r="BX84" s="174"/>
      <c r="BY84" s="174"/>
      <c r="BZ84" s="174"/>
      <c r="CA84" s="174"/>
      <c r="CB84" s="174"/>
      <c r="CC84" s="174"/>
      <c r="CD84" s="174"/>
      <c r="CE84" s="174"/>
      <c r="CF84" s="174"/>
      <c r="CG84" s="174"/>
      <c r="CH84" s="174"/>
      <c r="CI84" s="174"/>
      <c r="CJ84" s="174"/>
      <c r="CK84" s="174"/>
      <c r="CL84" s="174"/>
      <c r="CM84" s="174"/>
      <c r="CN84" s="174"/>
      <c r="CO84" s="174"/>
      <c r="CP84" s="174"/>
      <c r="CQ84" s="174"/>
      <c r="CR84" s="174"/>
      <c r="CS84" s="174"/>
      <c r="CT84" s="174"/>
      <c r="CU84" s="174"/>
      <c r="CV84" s="174"/>
      <c r="CW84" s="174"/>
      <c r="CX84" s="174"/>
      <c r="CY84" s="174"/>
      <c r="CZ84" s="174"/>
      <c r="DA84" s="174"/>
      <c r="DB84" s="174"/>
      <c r="DC84" s="174"/>
      <c r="DD84" s="174"/>
      <c r="DE84" s="174"/>
      <c r="DF84" s="174"/>
      <c r="DG84" s="174"/>
      <c r="DH84" s="174"/>
      <c r="DI84" s="174"/>
      <c r="DJ84" s="174"/>
      <c r="DK84" s="174"/>
      <c r="DL84" s="174"/>
      <c r="DM84" s="174"/>
      <c r="DN84" s="174"/>
      <c r="DO84" s="174"/>
      <c r="DP84" s="174"/>
      <c r="DQ84" s="174"/>
      <c r="DR84" s="174"/>
      <c r="DS84" s="174"/>
      <c r="DT84" s="174"/>
      <c r="DU84" s="174"/>
      <c r="DV84" s="174"/>
      <c r="DW84" s="174"/>
      <c r="DX84" s="174"/>
      <c r="DY84" s="174"/>
      <c r="DZ84" s="174"/>
      <c r="EA84" s="174"/>
      <c r="EB84" s="174"/>
      <c r="EC84" s="174"/>
      <c r="ED84" s="174"/>
      <c r="EE84" s="174"/>
      <c r="EF84" s="174"/>
      <c r="EG84" s="174"/>
      <c r="EH84" s="174"/>
      <c r="EI84" s="174"/>
      <c r="EJ84" s="174"/>
      <c r="EK84" s="174"/>
      <c r="EL84" s="174"/>
      <c r="EM84" s="174"/>
      <c r="EN84" s="174"/>
      <c r="EO84" s="174"/>
      <c r="EP84" s="174"/>
      <c r="EQ84" s="174"/>
      <c r="ER84" s="174"/>
      <c r="ES84" s="174"/>
      <c r="ET84" s="174"/>
      <c r="EU84" s="174"/>
      <c r="EV84" s="174"/>
      <c r="EW84" s="174"/>
      <c r="EX84" s="174"/>
      <c r="EY84" s="174"/>
      <c r="EZ84" s="174"/>
      <c r="FA84" s="174"/>
      <c r="FB84" s="174"/>
      <c r="FC84" s="174"/>
      <c r="FD84" s="174"/>
      <c r="FE84" s="174"/>
      <c r="FF84" s="174"/>
      <c r="FG84" s="174"/>
      <c r="FH84" s="174"/>
      <c r="FI84" s="174"/>
      <c r="FJ84" s="174"/>
      <c r="FK84" s="174"/>
      <c r="FL84" s="174"/>
      <c r="FM84" s="174"/>
      <c r="FN84" s="174"/>
      <c r="FO84" s="174"/>
      <c r="FP84" s="174"/>
      <c r="FQ84" s="174"/>
      <c r="FR84" s="174"/>
      <c r="FS84" s="174"/>
      <c r="FT84" s="174"/>
      <c r="FU84" s="174"/>
      <c r="FV84" s="174"/>
      <c r="FW84" s="174"/>
      <c r="FX84" s="174"/>
      <c r="FY84" s="174"/>
      <c r="FZ84" s="174"/>
      <c r="GA84" s="174"/>
      <c r="GB84" s="174"/>
      <c r="GC84" s="174"/>
      <c r="GD84" s="174"/>
      <c r="GE84" s="174"/>
      <c r="GF84" s="174"/>
      <c r="GG84" s="174"/>
      <c r="GH84" s="174"/>
      <c r="GI84" s="174"/>
      <c r="GJ84" s="174"/>
      <c r="GK84" s="174"/>
      <c r="GL84" s="174"/>
      <c r="GM84" s="174"/>
      <c r="GN84" s="174"/>
      <c r="GO84" s="174"/>
      <c r="GP84" s="174"/>
      <c r="GQ84" s="174"/>
      <c r="GR84" s="174"/>
      <c r="GS84" s="174"/>
      <c r="GT84" s="174"/>
      <c r="GU84" s="174"/>
      <c r="GV84" s="174"/>
      <c r="GW84" s="174"/>
      <c r="GX84" s="174"/>
      <c r="GY84" s="174"/>
      <c r="GZ84" s="174"/>
      <c r="HA84" s="174"/>
      <c r="HB84" s="174"/>
      <c r="HC84" s="174"/>
      <c r="HD84" s="174"/>
      <c r="HE84" s="174"/>
      <c r="HF84" s="174"/>
      <c r="HG84" s="174"/>
      <c r="HH84" s="174"/>
      <c r="HI84" s="174"/>
      <c r="HJ84" s="174"/>
      <c r="HK84" s="174"/>
      <c r="HL84" s="174"/>
      <c r="HM84" s="174"/>
      <c r="HN84" s="174"/>
      <c r="HO84" s="174"/>
      <c r="HP84" s="174"/>
      <c r="HQ84" s="174"/>
      <c r="HR84" s="174"/>
      <c r="HS84" s="174"/>
      <c r="HT84" s="174"/>
      <c r="HU84" s="174"/>
      <c r="HV84" s="174"/>
      <c r="HW84" s="174"/>
      <c r="HX84" s="174"/>
      <c r="HY84" s="174"/>
      <c r="HZ84" s="174"/>
      <c r="IA84" s="174"/>
      <c r="IB84" s="174"/>
      <c r="IC84" s="174"/>
      <c r="ID84" s="174"/>
      <c r="IE84" s="174"/>
      <c r="IF84" s="174"/>
      <c r="IG84" s="174"/>
      <c r="IH84" s="174"/>
      <c r="II84" s="174"/>
      <c r="IJ84" s="174"/>
      <c r="IK84" s="174"/>
      <c r="IL84" s="174"/>
      <c r="IM84" s="174"/>
      <c r="IN84" s="174"/>
      <c r="IO84" s="174"/>
      <c r="IP84" s="174"/>
      <c r="IQ84" s="174"/>
      <c r="IR84" s="174"/>
      <c r="IS84" s="174"/>
      <c r="IT84" s="174"/>
      <c r="IU84" s="174"/>
      <c r="IV84" s="175"/>
    </row>
    <row r="85" spans="1:256" s="150" customFormat="1" ht="30" customHeight="1">
      <c r="D85" s="159"/>
      <c r="E85" s="145"/>
      <c r="F85" s="270"/>
      <c r="G85" s="269"/>
      <c r="H85" s="242"/>
      <c r="I85" s="171"/>
      <c r="J85" s="269"/>
      <c r="L85" s="171"/>
      <c r="M85" s="269"/>
      <c r="O85" s="171"/>
      <c r="P85" s="269"/>
      <c r="Q85" s="145"/>
      <c r="R85" s="171"/>
      <c r="S85" s="269"/>
      <c r="T85" s="119"/>
      <c r="U85" s="171"/>
      <c r="V85" s="269"/>
      <c r="W85" s="119"/>
      <c r="X85" s="171"/>
      <c r="Y85" s="269"/>
      <c r="Z85" s="94"/>
      <c r="AA85" s="171"/>
      <c r="AB85" s="269"/>
      <c r="AD85" s="171"/>
      <c r="AE85" s="269"/>
      <c r="AG85" s="171"/>
      <c r="AH85" s="269"/>
      <c r="AJ85" s="171"/>
      <c r="AK85" s="269"/>
      <c r="AM85" s="171"/>
      <c r="AN85" s="269"/>
      <c r="AP85" s="171"/>
      <c r="AQ85" s="269"/>
      <c r="AS85" s="171"/>
      <c r="AT85" s="269"/>
      <c r="AV85" s="171"/>
      <c r="AW85" s="269"/>
      <c r="AY85" s="171"/>
      <c r="AZ85" s="269"/>
    </row>
    <row r="86" spans="1:256" s="176" customFormat="1" ht="30" customHeight="1">
      <c r="A86" s="177"/>
      <c r="B86" s="178"/>
      <c r="C86" s="182"/>
      <c r="D86" s="159"/>
      <c r="E86" s="145"/>
      <c r="F86" s="270"/>
      <c r="G86" s="269"/>
      <c r="H86" s="242"/>
      <c r="I86" s="171"/>
      <c r="J86" s="269"/>
      <c r="K86" s="178"/>
      <c r="L86" s="171"/>
      <c r="M86" s="269"/>
      <c r="N86" s="178"/>
      <c r="O86" s="171"/>
      <c r="P86" s="269"/>
      <c r="Q86" s="145"/>
      <c r="R86" s="171"/>
      <c r="S86" s="269"/>
      <c r="T86" s="119"/>
      <c r="U86" s="171"/>
      <c r="V86" s="269"/>
      <c r="W86" s="119"/>
      <c r="X86" s="171"/>
      <c r="Y86" s="269"/>
      <c r="Z86" s="94"/>
      <c r="AA86" s="171"/>
      <c r="AB86" s="269"/>
      <c r="AC86" s="178"/>
      <c r="AD86" s="171"/>
      <c r="AE86" s="269"/>
      <c r="AF86" s="178"/>
      <c r="AG86" s="171"/>
      <c r="AH86" s="269"/>
      <c r="AI86" s="178"/>
      <c r="AJ86" s="171"/>
      <c r="AK86" s="269"/>
      <c r="AL86" s="178"/>
      <c r="AM86" s="171"/>
      <c r="AN86" s="269"/>
      <c r="AO86" s="178"/>
      <c r="AP86" s="171"/>
      <c r="AQ86" s="269"/>
      <c r="AR86" s="178"/>
      <c r="AS86" s="171"/>
      <c r="AT86" s="269"/>
      <c r="AU86" s="178"/>
      <c r="AV86" s="171"/>
      <c r="AW86" s="269"/>
      <c r="AX86" s="178"/>
      <c r="AY86" s="171"/>
      <c r="AZ86" s="269"/>
      <c r="BA86" s="178"/>
      <c r="BB86" s="178"/>
      <c r="BC86" s="178"/>
      <c r="BD86" s="178"/>
      <c r="BE86" s="178"/>
      <c r="BF86" s="178"/>
      <c r="BG86" s="178"/>
      <c r="BH86" s="178"/>
      <c r="BI86" s="178"/>
      <c r="BJ86" s="178"/>
      <c r="BK86" s="178"/>
      <c r="BL86" s="178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8"/>
      <c r="CC86" s="178"/>
      <c r="CD86" s="178"/>
      <c r="CE86" s="178"/>
      <c r="CF86" s="178"/>
      <c r="CG86" s="178"/>
      <c r="CH86" s="178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  <c r="CT86" s="178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8"/>
      <c r="DG86" s="178"/>
      <c r="DH86" s="178"/>
      <c r="DI86" s="178"/>
      <c r="DJ86" s="178"/>
      <c r="DK86" s="178"/>
      <c r="DL86" s="178"/>
      <c r="DM86" s="178"/>
      <c r="DN86" s="178"/>
      <c r="DO86" s="178"/>
      <c r="DP86" s="178"/>
      <c r="DQ86" s="178"/>
      <c r="DR86" s="178"/>
      <c r="DS86" s="178"/>
      <c r="DT86" s="178"/>
      <c r="DU86" s="178"/>
      <c r="DV86" s="178"/>
      <c r="DW86" s="178"/>
      <c r="DX86" s="178"/>
      <c r="DY86" s="178"/>
      <c r="DZ86" s="178"/>
      <c r="EA86" s="178"/>
      <c r="EB86" s="178"/>
      <c r="EC86" s="178"/>
      <c r="ED86" s="178"/>
      <c r="EE86" s="178"/>
      <c r="EF86" s="178"/>
      <c r="EG86" s="178"/>
      <c r="EH86" s="178"/>
      <c r="EI86" s="178"/>
      <c r="EJ86" s="178"/>
      <c r="EK86" s="178"/>
      <c r="EL86" s="178"/>
      <c r="EM86" s="178"/>
      <c r="EN86" s="178"/>
      <c r="EO86" s="178"/>
      <c r="EP86" s="178"/>
      <c r="EQ86" s="178"/>
      <c r="ER86" s="178"/>
      <c r="ES86" s="178"/>
      <c r="ET86" s="178"/>
      <c r="EU86" s="178"/>
      <c r="EV86" s="178"/>
      <c r="EW86" s="178"/>
      <c r="EX86" s="178"/>
      <c r="EY86" s="178"/>
      <c r="EZ86" s="178"/>
      <c r="FA86" s="178"/>
      <c r="FB86" s="178"/>
      <c r="FC86" s="178"/>
      <c r="FD86" s="178"/>
      <c r="FE86" s="178"/>
      <c r="FF86" s="178"/>
      <c r="FG86" s="178"/>
      <c r="FH86" s="178"/>
      <c r="FI86" s="178"/>
      <c r="FJ86" s="178"/>
      <c r="FK86" s="178"/>
      <c r="FL86" s="178"/>
      <c r="FM86" s="178"/>
      <c r="FN86" s="178"/>
      <c r="FO86" s="178"/>
      <c r="FP86" s="178"/>
      <c r="FQ86" s="178"/>
      <c r="FR86" s="178"/>
      <c r="FS86" s="178"/>
      <c r="FT86" s="178"/>
      <c r="FU86" s="178"/>
      <c r="FV86" s="178"/>
      <c r="FW86" s="178"/>
      <c r="FX86" s="178"/>
      <c r="FY86" s="178"/>
      <c r="FZ86" s="178"/>
      <c r="GA86" s="178"/>
      <c r="GB86" s="178"/>
      <c r="GC86" s="178"/>
      <c r="GD86" s="178"/>
      <c r="GE86" s="178"/>
      <c r="GF86" s="178"/>
      <c r="GG86" s="178"/>
      <c r="GH86" s="178"/>
      <c r="GI86" s="178"/>
      <c r="GJ86" s="178"/>
      <c r="GK86" s="178"/>
      <c r="GL86" s="178"/>
      <c r="GM86" s="178"/>
      <c r="GN86" s="178"/>
      <c r="GO86" s="178"/>
      <c r="GP86" s="178"/>
      <c r="GQ86" s="178"/>
      <c r="GR86" s="178"/>
      <c r="GS86" s="178"/>
      <c r="GT86" s="178"/>
      <c r="GU86" s="178"/>
      <c r="GV86" s="178"/>
      <c r="GW86" s="178"/>
      <c r="GX86" s="178"/>
      <c r="GY86" s="178"/>
      <c r="GZ86" s="178"/>
      <c r="HA86" s="178"/>
      <c r="HB86" s="178"/>
      <c r="HC86" s="178"/>
      <c r="HD86" s="178"/>
      <c r="HE86" s="178"/>
      <c r="HF86" s="178"/>
      <c r="HG86" s="178"/>
      <c r="HH86" s="178"/>
      <c r="HI86" s="178"/>
      <c r="HJ86" s="178"/>
      <c r="HK86" s="178"/>
      <c r="HL86" s="178"/>
      <c r="HM86" s="178"/>
      <c r="HN86" s="178"/>
      <c r="HO86" s="178"/>
      <c r="HP86" s="178"/>
      <c r="HQ86" s="178"/>
      <c r="HR86" s="178"/>
      <c r="HS86" s="178"/>
      <c r="HT86" s="178"/>
      <c r="HU86" s="178"/>
      <c r="HV86" s="178"/>
      <c r="HW86" s="178"/>
      <c r="HX86" s="178"/>
      <c r="HY86" s="178"/>
      <c r="HZ86" s="178"/>
      <c r="IA86" s="178"/>
      <c r="IB86" s="178"/>
      <c r="IC86" s="178"/>
      <c r="ID86" s="178"/>
      <c r="IE86" s="178"/>
      <c r="IF86" s="178"/>
      <c r="IG86" s="178"/>
      <c r="IH86" s="178"/>
      <c r="II86" s="178"/>
      <c r="IJ86" s="178"/>
      <c r="IK86" s="178"/>
      <c r="IL86" s="178"/>
      <c r="IM86" s="178"/>
      <c r="IN86" s="178"/>
      <c r="IO86" s="178"/>
      <c r="IP86" s="178"/>
      <c r="IQ86" s="178"/>
      <c r="IR86" s="178"/>
      <c r="IS86" s="178"/>
      <c r="IT86" s="178"/>
      <c r="IU86" s="178"/>
      <c r="IV86" s="180"/>
    </row>
    <row r="87" spans="1:256" s="150" customFormat="1" ht="30" customHeight="1">
      <c r="D87" s="159"/>
      <c r="E87" s="145"/>
      <c r="F87" s="270"/>
      <c r="G87" s="269"/>
      <c r="H87" s="242"/>
      <c r="I87" s="171"/>
      <c r="J87" s="269"/>
      <c r="L87" s="171"/>
      <c r="M87" s="269"/>
      <c r="O87" s="171"/>
      <c r="P87" s="269"/>
      <c r="Q87" s="145"/>
      <c r="R87" s="171"/>
      <c r="S87" s="269"/>
      <c r="T87" s="119"/>
      <c r="U87" s="171"/>
      <c r="V87" s="269"/>
      <c r="W87" s="119"/>
      <c r="X87" s="171"/>
      <c r="Y87" s="269"/>
      <c r="Z87" s="94"/>
      <c r="AA87" s="171"/>
      <c r="AB87" s="269"/>
      <c r="AD87" s="171"/>
      <c r="AE87" s="269"/>
      <c r="AG87" s="171"/>
      <c r="AH87" s="269"/>
      <c r="AJ87" s="171"/>
      <c r="AK87" s="269"/>
      <c r="AM87" s="171"/>
      <c r="AN87" s="269"/>
      <c r="AP87" s="171"/>
      <c r="AQ87" s="269"/>
      <c r="AS87" s="171"/>
      <c r="AT87" s="269"/>
      <c r="AV87" s="171"/>
      <c r="AW87" s="269"/>
      <c r="AY87" s="171"/>
      <c r="AZ87" s="269"/>
    </row>
    <row r="88" spans="1:256" s="150" customFormat="1" ht="30" customHeight="1">
      <c r="C88" s="182"/>
      <c r="D88" s="159"/>
      <c r="E88" s="145"/>
      <c r="F88" s="270"/>
      <c r="G88" s="269"/>
      <c r="H88" s="242"/>
      <c r="I88" s="171"/>
      <c r="J88" s="269"/>
      <c r="L88" s="171"/>
      <c r="M88" s="269"/>
      <c r="O88" s="171"/>
      <c r="P88" s="269"/>
      <c r="Q88" s="145"/>
      <c r="R88" s="171"/>
      <c r="S88" s="269"/>
      <c r="T88" s="119"/>
      <c r="U88" s="171"/>
      <c r="V88" s="269"/>
      <c r="W88" s="119"/>
      <c r="X88" s="171"/>
      <c r="Y88" s="269"/>
      <c r="Z88" s="94"/>
      <c r="AA88" s="171"/>
      <c r="AB88" s="269"/>
      <c r="AD88" s="171"/>
      <c r="AE88" s="269"/>
      <c r="AG88" s="171"/>
      <c r="AH88" s="269"/>
      <c r="AJ88" s="171"/>
      <c r="AK88" s="269"/>
      <c r="AM88" s="171"/>
      <c r="AN88" s="269"/>
      <c r="AP88" s="171"/>
      <c r="AQ88" s="269"/>
      <c r="AS88" s="171"/>
      <c r="AT88" s="269"/>
      <c r="AV88" s="171"/>
      <c r="AW88" s="269"/>
      <c r="AY88" s="171"/>
      <c r="AZ88" s="269"/>
    </row>
    <row r="89" spans="1:256" s="150" customFormat="1" ht="30" customHeight="1">
      <c r="D89" s="159"/>
      <c r="E89" s="145"/>
      <c r="F89" s="266"/>
      <c r="G89" s="269"/>
      <c r="H89" s="242"/>
      <c r="I89" s="152"/>
      <c r="J89" s="269"/>
      <c r="L89" s="152"/>
      <c r="M89" s="269"/>
      <c r="O89" s="152"/>
      <c r="P89" s="269"/>
      <c r="Q89" s="145"/>
      <c r="R89" s="152"/>
      <c r="S89" s="269"/>
      <c r="T89" s="130"/>
      <c r="U89" s="152"/>
      <c r="V89" s="269"/>
      <c r="W89" s="130"/>
      <c r="X89" s="152"/>
      <c r="Y89" s="269"/>
      <c r="Z89" s="94"/>
      <c r="AA89" s="152"/>
      <c r="AB89" s="269"/>
      <c r="AD89" s="152"/>
      <c r="AE89" s="269"/>
      <c r="AG89" s="152"/>
      <c r="AH89" s="269"/>
      <c r="AJ89" s="152"/>
      <c r="AK89" s="269"/>
      <c r="AM89" s="152"/>
      <c r="AN89" s="269"/>
      <c r="AP89" s="152"/>
      <c r="AQ89" s="269"/>
      <c r="AS89" s="152"/>
      <c r="AT89" s="269"/>
      <c r="AV89" s="152"/>
      <c r="AW89" s="269"/>
      <c r="AY89" s="152"/>
      <c r="AZ89" s="269"/>
    </row>
    <row r="90" spans="1:256" s="150" customFormat="1" ht="30" customHeight="1">
      <c r="D90" s="159"/>
      <c r="E90" s="145"/>
      <c r="F90" s="270"/>
      <c r="G90" s="269"/>
      <c r="H90" s="242"/>
      <c r="I90" s="171"/>
      <c r="J90" s="269"/>
      <c r="L90" s="171"/>
      <c r="M90" s="269"/>
      <c r="O90" s="171"/>
      <c r="P90" s="269"/>
      <c r="Q90" s="145"/>
      <c r="R90" s="171"/>
      <c r="S90" s="269"/>
      <c r="T90" s="119"/>
      <c r="U90" s="171"/>
      <c r="V90" s="269"/>
      <c r="W90" s="119"/>
      <c r="X90" s="171"/>
      <c r="Y90" s="269"/>
      <c r="Z90" s="94"/>
      <c r="AA90" s="171"/>
      <c r="AB90" s="269"/>
      <c r="AD90" s="171"/>
      <c r="AE90" s="269"/>
      <c r="AG90" s="171"/>
      <c r="AH90" s="269"/>
      <c r="AJ90" s="171"/>
      <c r="AK90" s="269"/>
      <c r="AM90" s="171"/>
      <c r="AN90" s="269"/>
      <c r="AP90" s="171"/>
      <c r="AQ90" s="269"/>
      <c r="AS90" s="171"/>
      <c r="AT90" s="269"/>
      <c r="AV90" s="171"/>
      <c r="AW90" s="269"/>
      <c r="AY90" s="171"/>
      <c r="AZ90" s="269"/>
    </row>
    <row r="91" spans="1:256" s="150" customFormat="1" ht="30" customHeight="1">
      <c r="D91" s="159"/>
      <c r="E91" s="145"/>
      <c r="F91" s="266"/>
      <c r="G91" s="269"/>
      <c r="H91" s="242"/>
      <c r="I91" s="152"/>
      <c r="J91" s="269"/>
      <c r="L91" s="152"/>
      <c r="M91" s="269"/>
      <c r="O91" s="152"/>
      <c r="P91" s="269"/>
      <c r="Q91" s="145"/>
      <c r="R91" s="152"/>
      <c r="S91" s="269"/>
      <c r="T91" s="130"/>
      <c r="U91" s="152"/>
      <c r="V91" s="269"/>
      <c r="W91" s="130"/>
      <c r="X91" s="152"/>
      <c r="Y91" s="269"/>
      <c r="Z91" s="94"/>
      <c r="AA91" s="152"/>
      <c r="AB91" s="269"/>
      <c r="AD91" s="152"/>
      <c r="AE91" s="269"/>
      <c r="AG91" s="152"/>
      <c r="AH91" s="269"/>
      <c r="AJ91" s="152"/>
      <c r="AK91" s="269"/>
      <c r="AM91" s="152"/>
      <c r="AN91" s="269"/>
      <c r="AP91" s="152"/>
      <c r="AQ91" s="269"/>
      <c r="AS91" s="152"/>
      <c r="AT91" s="269"/>
      <c r="AV91" s="152"/>
      <c r="AW91" s="269"/>
      <c r="AY91" s="152"/>
      <c r="AZ91" s="269"/>
    </row>
    <row r="92" spans="1:256" s="150" customFormat="1" ht="30" customHeight="1">
      <c r="D92" s="159"/>
      <c r="E92" s="145"/>
      <c r="F92" s="266"/>
      <c r="G92" s="269"/>
      <c r="H92" s="242"/>
      <c r="I92" s="152"/>
      <c r="J92" s="269"/>
      <c r="L92" s="152"/>
      <c r="M92" s="269"/>
      <c r="O92" s="152"/>
      <c r="P92" s="269"/>
      <c r="Q92" s="145"/>
      <c r="R92" s="152"/>
      <c r="S92" s="269"/>
      <c r="T92" s="130"/>
      <c r="U92" s="152"/>
      <c r="V92" s="269"/>
      <c r="W92" s="130"/>
      <c r="X92" s="152"/>
      <c r="Y92" s="269"/>
      <c r="Z92" s="94"/>
      <c r="AA92" s="152"/>
      <c r="AB92" s="269"/>
      <c r="AD92" s="152"/>
      <c r="AE92" s="269"/>
      <c r="AG92" s="152"/>
      <c r="AH92" s="269"/>
      <c r="AJ92" s="152"/>
      <c r="AK92" s="269"/>
      <c r="AM92" s="152"/>
      <c r="AN92" s="269"/>
      <c r="AP92" s="152"/>
      <c r="AQ92" s="269"/>
      <c r="AS92" s="152"/>
      <c r="AT92" s="269"/>
      <c r="AV92" s="152"/>
      <c r="AW92" s="269"/>
      <c r="AY92" s="152"/>
      <c r="AZ92" s="269"/>
    </row>
    <row r="93" spans="1:256" s="150" customFormat="1" ht="30" customHeight="1">
      <c r="D93" s="159"/>
      <c r="E93" s="145"/>
      <c r="F93" s="266"/>
      <c r="G93" s="269"/>
      <c r="H93" s="242"/>
      <c r="I93" s="152"/>
      <c r="J93" s="269"/>
      <c r="L93" s="152"/>
      <c r="M93" s="269"/>
      <c r="O93" s="152"/>
      <c r="P93" s="269"/>
      <c r="Q93" s="145"/>
      <c r="R93" s="152"/>
      <c r="S93" s="269"/>
      <c r="T93" s="130"/>
      <c r="U93" s="152"/>
      <c r="V93" s="269"/>
      <c r="W93" s="130"/>
      <c r="X93" s="152"/>
      <c r="Y93" s="269"/>
      <c r="Z93" s="94"/>
      <c r="AA93" s="152"/>
      <c r="AB93" s="269"/>
      <c r="AD93" s="152"/>
      <c r="AE93" s="269"/>
      <c r="AG93" s="152"/>
      <c r="AH93" s="269"/>
      <c r="AJ93" s="152"/>
      <c r="AK93" s="269"/>
      <c r="AM93" s="152"/>
      <c r="AN93" s="269"/>
      <c r="AP93" s="152"/>
      <c r="AQ93" s="269"/>
      <c r="AS93" s="152"/>
      <c r="AT93" s="269"/>
      <c r="AV93" s="152"/>
      <c r="AW93" s="269"/>
      <c r="AY93" s="152"/>
      <c r="AZ93" s="269"/>
    </row>
    <row r="94" spans="1:256" s="150" customFormat="1" ht="30" customHeight="1">
      <c r="D94" s="159"/>
      <c r="E94" s="145"/>
      <c r="F94" s="266"/>
      <c r="G94" s="269"/>
      <c r="H94" s="242"/>
      <c r="I94" s="152"/>
      <c r="J94" s="269"/>
      <c r="L94" s="152"/>
      <c r="M94" s="269"/>
      <c r="O94" s="152"/>
      <c r="P94" s="269"/>
      <c r="Q94" s="145"/>
      <c r="R94" s="152"/>
      <c r="S94" s="269"/>
      <c r="T94" s="130"/>
      <c r="U94" s="152"/>
      <c r="V94" s="269"/>
      <c r="W94" s="130"/>
      <c r="X94" s="152"/>
      <c r="Y94" s="269"/>
      <c r="Z94" s="94"/>
      <c r="AA94" s="152"/>
      <c r="AB94" s="269"/>
      <c r="AD94" s="152"/>
      <c r="AE94" s="269"/>
      <c r="AG94" s="152"/>
      <c r="AH94" s="269"/>
      <c r="AJ94" s="152"/>
      <c r="AK94" s="269"/>
      <c r="AM94" s="152"/>
      <c r="AN94" s="269"/>
      <c r="AP94" s="152"/>
      <c r="AQ94" s="269"/>
      <c r="AS94" s="152"/>
      <c r="AT94" s="269"/>
      <c r="AV94" s="152"/>
      <c r="AW94" s="269"/>
      <c r="AY94" s="152"/>
      <c r="AZ94" s="269"/>
    </row>
    <row r="95" spans="1:256" s="150" customFormat="1" ht="30" customHeight="1">
      <c r="D95" s="159"/>
      <c r="E95" s="145"/>
      <c r="F95" s="266"/>
      <c r="G95" s="269"/>
      <c r="H95" s="242"/>
      <c r="I95" s="152"/>
      <c r="J95" s="269"/>
      <c r="L95" s="152"/>
      <c r="M95" s="269"/>
      <c r="O95" s="152"/>
      <c r="P95" s="269"/>
      <c r="Q95" s="145"/>
      <c r="R95" s="152"/>
      <c r="S95" s="269"/>
      <c r="T95" s="130"/>
      <c r="U95" s="152"/>
      <c r="V95" s="269"/>
      <c r="W95" s="130"/>
      <c r="X95" s="152"/>
      <c r="Y95" s="269"/>
      <c r="Z95" s="94"/>
      <c r="AA95" s="152"/>
      <c r="AB95" s="269"/>
      <c r="AD95" s="152"/>
      <c r="AE95" s="269"/>
      <c r="AG95" s="152"/>
      <c r="AH95" s="269"/>
      <c r="AJ95" s="152"/>
      <c r="AK95" s="269"/>
      <c r="AM95" s="152"/>
      <c r="AN95" s="269"/>
      <c r="AP95" s="152"/>
      <c r="AQ95" s="269"/>
      <c r="AS95" s="152"/>
      <c r="AT95" s="269"/>
      <c r="AV95" s="152"/>
      <c r="AW95" s="269"/>
      <c r="AY95" s="152"/>
      <c r="AZ95" s="269"/>
    </row>
    <row r="96" spans="1:256" s="150" customFormat="1" ht="30" customHeight="1">
      <c r="D96" s="159"/>
      <c r="E96" s="145"/>
      <c r="F96" s="266"/>
      <c r="G96" s="269"/>
      <c r="H96" s="242"/>
      <c r="I96" s="152"/>
      <c r="J96" s="269"/>
      <c r="L96" s="152"/>
      <c r="M96" s="269"/>
      <c r="O96" s="152"/>
      <c r="P96" s="269"/>
      <c r="Q96" s="145"/>
      <c r="R96" s="152"/>
      <c r="S96" s="269"/>
      <c r="T96" s="130"/>
      <c r="U96" s="152"/>
      <c r="V96" s="269"/>
      <c r="W96" s="130"/>
      <c r="X96" s="152"/>
      <c r="Y96" s="269"/>
      <c r="Z96" s="94"/>
      <c r="AA96" s="152"/>
      <c r="AB96" s="269"/>
      <c r="AD96" s="152"/>
      <c r="AE96" s="269"/>
      <c r="AG96" s="152"/>
      <c r="AH96" s="269"/>
      <c r="AJ96" s="152"/>
      <c r="AK96" s="269"/>
      <c r="AM96" s="152"/>
      <c r="AN96" s="269"/>
      <c r="AP96" s="152"/>
      <c r="AQ96" s="269"/>
      <c r="AS96" s="152"/>
      <c r="AT96" s="269"/>
      <c r="AV96" s="152"/>
      <c r="AW96" s="269"/>
      <c r="AY96" s="152"/>
      <c r="AZ96" s="269"/>
    </row>
    <row r="97" spans="1:52" s="150" customFormat="1" ht="30" customHeight="1">
      <c r="A97" s="350"/>
      <c r="B97" s="351"/>
      <c r="C97" s="351"/>
      <c r="D97" s="161"/>
      <c r="E97" s="162"/>
      <c r="F97" s="267"/>
      <c r="G97" s="164"/>
      <c r="H97" s="268"/>
      <c r="I97" s="163"/>
      <c r="J97" s="164"/>
      <c r="K97" s="268"/>
      <c r="L97" s="163"/>
      <c r="M97" s="164"/>
      <c r="N97" s="268"/>
      <c r="O97" s="163"/>
      <c r="P97" s="164"/>
      <c r="Q97" s="164"/>
      <c r="R97" s="163"/>
      <c r="S97" s="164"/>
      <c r="T97" s="166"/>
      <c r="U97" s="163"/>
      <c r="V97" s="164"/>
      <c r="W97" s="166"/>
      <c r="X97" s="163"/>
      <c r="Y97" s="164"/>
      <c r="Z97" s="163"/>
      <c r="AA97" s="163"/>
      <c r="AB97" s="164"/>
      <c r="AD97" s="163"/>
      <c r="AE97" s="164"/>
      <c r="AG97" s="163"/>
      <c r="AH97" s="164"/>
      <c r="AJ97" s="163"/>
      <c r="AK97" s="164"/>
      <c r="AM97" s="163"/>
      <c r="AN97" s="164"/>
      <c r="AP97" s="163"/>
      <c r="AQ97" s="164"/>
      <c r="AS97" s="163"/>
      <c r="AT97" s="164"/>
      <c r="AV97" s="163"/>
      <c r="AW97" s="164"/>
      <c r="AY97" s="163"/>
      <c r="AZ97" s="164"/>
    </row>
    <row r="98" spans="1:52" s="150" customFormat="1" ht="30" customHeight="1">
      <c r="A98" s="170"/>
      <c r="E98" s="145"/>
      <c r="F98" s="266"/>
      <c r="G98" s="160"/>
      <c r="H98" s="242"/>
      <c r="I98" s="152"/>
      <c r="J98" s="160"/>
      <c r="L98" s="152"/>
      <c r="M98" s="160"/>
      <c r="O98" s="152"/>
      <c r="P98" s="160"/>
      <c r="Q98" s="201"/>
      <c r="R98" s="152"/>
      <c r="S98" s="160"/>
      <c r="T98" s="94"/>
      <c r="U98" s="152"/>
      <c r="V98" s="160"/>
      <c r="W98" s="94"/>
      <c r="X98" s="152"/>
      <c r="Y98" s="160"/>
      <c r="Z98" s="94"/>
      <c r="AA98" s="152"/>
      <c r="AB98" s="160"/>
      <c r="AD98" s="152"/>
      <c r="AE98" s="160"/>
      <c r="AG98" s="152"/>
      <c r="AH98" s="160"/>
      <c r="AJ98" s="152"/>
      <c r="AK98" s="160"/>
      <c r="AM98" s="152"/>
      <c r="AN98" s="160"/>
      <c r="AP98" s="152"/>
      <c r="AQ98" s="160"/>
      <c r="AS98" s="152"/>
      <c r="AT98" s="160"/>
      <c r="AV98" s="152"/>
      <c r="AW98" s="160"/>
      <c r="AY98" s="152"/>
      <c r="AZ98" s="160"/>
    </row>
    <row r="99" spans="1:52" s="150" customFormat="1" ht="30" customHeight="1">
      <c r="A99" s="343"/>
      <c r="B99" s="344"/>
      <c r="E99" s="145"/>
      <c r="F99" s="266"/>
      <c r="G99" s="160"/>
      <c r="H99" s="242"/>
      <c r="I99" s="152"/>
      <c r="J99" s="160"/>
      <c r="L99" s="152"/>
      <c r="M99" s="160"/>
      <c r="O99" s="152"/>
      <c r="P99" s="160"/>
      <c r="Q99" s="201"/>
      <c r="R99" s="152"/>
      <c r="S99" s="160"/>
      <c r="T99" s="94"/>
      <c r="U99" s="152"/>
      <c r="V99" s="160"/>
      <c r="W99" s="94"/>
      <c r="X99" s="152"/>
      <c r="Y99" s="160"/>
      <c r="Z99" s="94"/>
      <c r="AA99" s="152"/>
      <c r="AB99" s="160"/>
      <c r="AD99" s="152"/>
      <c r="AE99" s="160"/>
      <c r="AG99" s="152"/>
      <c r="AH99" s="160"/>
      <c r="AJ99" s="152"/>
      <c r="AK99" s="160"/>
      <c r="AM99" s="152"/>
      <c r="AN99" s="160"/>
      <c r="AP99" s="152"/>
      <c r="AQ99" s="160"/>
      <c r="AS99" s="152"/>
      <c r="AT99" s="160"/>
      <c r="AV99" s="152"/>
      <c r="AW99" s="160"/>
      <c r="AY99" s="152"/>
      <c r="AZ99" s="160"/>
    </row>
    <row r="100" spans="1:52" s="150" customFormat="1" ht="30" customHeight="1">
      <c r="A100" s="170"/>
      <c r="D100" s="159"/>
      <c r="E100" s="145"/>
      <c r="F100" s="266"/>
      <c r="G100" s="269"/>
      <c r="H100" s="242"/>
      <c r="I100" s="152"/>
      <c r="J100" s="269"/>
      <c r="L100" s="152"/>
      <c r="M100" s="269"/>
      <c r="O100" s="152"/>
      <c r="P100" s="269"/>
      <c r="Q100" s="145"/>
      <c r="R100" s="152"/>
      <c r="S100" s="269"/>
      <c r="T100" s="130"/>
      <c r="U100" s="152"/>
      <c r="V100" s="269"/>
      <c r="W100" s="130"/>
      <c r="X100" s="152"/>
      <c r="Y100" s="269"/>
      <c r="Z100" s="94"/>
      <c r="AA100" s="152"/>
      <c r="AB100" s="269"/>
      <c r="AD100" s="152"/>
      <c r="AE100" s="269"/>
      <c r="AG100" s="152"/>
      <c r="AH100" s="269"/>
      <c r="AJ100" s="152"/>
      <c r="AK100" s="269"/>
      <c r="AM100" s="152"/>
      <c r="AN100" s="269"/>
      <c r="AP100" s="152"/>
      <c r="AQ100" s="269"/>
      <c r="AS100" s="152"/>
      <c r="AT100" s="269"/>
      <c r="AV100" s="152"/>
      <c r="AW100" s="269"/>
      <c r="AY100" s="152"/>
      <c r="AZ100" s="269"/>
    </row>
    <row r="101" spans="1:52" s="150" customFormat="1" ht="30" customHeight="1">
      <c r="A101" s="170"/>
      <c r="D101" s="159"/>
      <c r="E101" s="145"/>
      <c r="F101" s="270"/>
      <c r="G101" s="269"/>
      <c r="H101" s="242"/>
      <c r="I101" s="171"/>
      <c r="J101" s="269"/>
      <c r="L101" s="171"/>
      <c r="M101" s="269"/>
      <c r="O101" s="171"/>
      <c r="P101" s="269"/>
      <c r="Q101" s="145"/>
      <c r="R101" s="171"/>
      <c r="S101" s="269"/>
      <c r="T101" s="119"/>
      <c r="U101" s="171"/>
      <c r="V101" s="269"/>
      <c r="W101" s="119"/>
      <c r="X101" s="171"/>
      <c r="Y101" s="269"/>
      <c r="Z101" s="94"/>
      <c r="AA101" s="171"/>
      <c r="AB101" s="269"/>
      <c r="AD101" s="171"/>
      <c r="AE101" s="269"/>
      <c r="AG101" s="171"/>
      <c r="AH101" s="269"/>
      <c r="AJ101" s="171"/>
      <c r="AK101" s="269"/>
      <c r="AM101" s="171"/>
      <c r="AN101" s="269"/>
      <c r="AP101" s="171"/>
      <c r="AQ101" s="269"/>
      <c r="AS101" s="171"/>
      <c r="AT101" s="269"/>
      <c r="AV101" s="171"/>
      <c r="AW101" s="269"/>
      <c r="AY101" s="171"/>
      <c r="AZ101" s="269"/>
    </row>
    <row r="102" spans="1:52" s="150" customFormat="1" ht="30" customHeight="1">
      <c r="A102" s="170"/>
      <c r="D102" s="159"/>
      <c r="E102" s="145"/>
      <c r="F102" s="270"/>
      <c r="G102" s="269"/>
      <c r="H102" s="242"/>
      <c r="I102" s="171"/>
      <c r="J102" s="269"/>
      <c r="L102" s="171"/>
      <c r="M102" s="269"/>
      <c r="O102" s="171"/>
      <c r="P102" s="269"/>
      <c r="Q102" s="145"/>
      <c r="R102" s="171"/>
      <c r="S102" s="269"/>
      <c r="T102" s="119"/>
      <c r="U102" s="171"/>
      <c r="V102" s="269"/>
      <c r="W102" s="119"/>
      <c r="X102" s="171"/>
      <c r="Y102" s="269"/>
      <c r="Z102" s="94"/>
      <c r="AA102" s="171"/>
      <c r="AB102" s="269"/>
      <c r="AD102" s="171"/>
      <c r="AE102" s="269"/>
      <c r="AG102" s="171"/>
      <c r="AH102" s="269"/>
      <c r="AJ102" s="171"/>
      <c r="AK102" s="269"/>
      <c r="AM102" s="171"/>
      <c r="AN102" s="269"/>
      <c r="AP102" s="171"/>
      <c r="AQ102" s="269"/>
      <c r="AS102" s="171"/>
      <c r="AT102" s="269"/>
      <c r="AV102" s="171"/>
      <c r="AW102" s="269"/>
      <c r="AY102" s="171"/>
      <c r="AZ102" s="269"/>
    </row>
    <row r="103" spans="1:52" s="183" customFormat="1" ht="30" customHeight="1">
      <c r="A103" s="170"/>
      <c r="B103" s="178"/>
      <c r="C103" s="178"/>
      <c r="D103" s="159"/>
      <c r="E103" s="145"/>
      <c r="F103" s="270"/>
      <c r="G103" s="269"/>
      <c r="H103" s="242"/>
      <c r="I103" s="171"/>
      <c r="J103" s="269"/>
      <c r="K103" s="178"/>
      <c r="L103" s="171"/>
      <c r="M103" s="269"/>
      <c r="N103" s="178"/>
      <c r="O103" s="171"/>
      <c r="P103" s="269"/>
      <c r="Q103" s="145"/>
      <c r="R103" s="171"/>
      <c r="S103" s="269"/>
      <c r="T103" s="119"/>
      <c r="U103" s="171"/>
      <c r="V103" s="269"/>
      <c r="W103" s="119"/>
      <c r="X103" s="171"/>
      <c r="Y103" s="269"/>
      <c r="Z103" s="94"/>
      <c r="AA103" s="171"/>
      <c r="AB103" s="269"/>
      <c r="AD103" s="171"/>
      <c r="AE103" s="269"/>
      <c r="AG103" s="171"/>
      <c r="AH103" s="269"/>
      <c r="AJ103" s="171"/>
      <c r="AK103" s="269"/>
      <c r="AM103" s="171"/>
      <c r="AN103" s="269"/>
      <c r="AP103" s="171"/>
      <c r="AQ103" s="269"/>
      <c r="AS103" s="171"/>
      <c r="AT103" s="269"/>
      <c r="AV103" s="171"/>
      <c r="AW103" s="269"/>
      <c r="AY103" s="171"/>
      <c r="AZ103" s="269"/>
    </row>
    <row r="104" spans="1:52" s="185" customFormat="1" ht="30" customHeight="1">
      <c r="A104" s="170"/>
      <c r="B104" s="178"/>
      <c r="C104" s="178"/>
      <c r="D104" s="159"/>
      <c r="E104" s="145"/>
      <c r="F104" s="270"/>
      <c r="G104" s="269"/>
      <c r="H104" s="242"/>
      <c r="I104" s="171"/>
      <c r="J104" s="269"/>
      <c r="K104" s="178"/>
      <c r="L104" s="171"/>
      <c r="M104" s="269"/>
      <c r="N104" s="178"/>
      <c r="O104" s="171"/>
      <c r="P104" s="269"/>
      <c r="Q104" s="145"/>
      <c r="R104" s="171"/>
      <c r="S104" s="269"/>
      <c r="T104" s="119"/>
      <c r="U104" s="171"/>
      <c r="V104" s="269"/>
      <c r="W104" s="119"/>
      <c r="X104" s="171"/>
      <c r="Y104" s="269"/>
      <c r="Z104" s="94"/>
      <c r="AA104" s="171"/>
      <c r="AB104" s="269"/>
      <c r="AD104" s="171"/>
      <c r="AE104" s="269"/>
      <c r="AG104" s="171"/>
      <c r="AH104" s="269"/>
      <c r="AJ104" s="171"/>
      <c r="AK104" s="269"/>
      <c r="AM104" s="171"/>
      <c r="AN104" s="269"/>
      <c r="AP104" s="171"/>
      <c r="AQ104" s="269"/>
      <c r="AS104" s="171"/>
      <c r="AT104" s="269"/>
      <c r="AV104" s="171"/>
      <c r="AW104" s="269"/>
      <c r="AY104" s="171"/>
      <c r="AZ104" s="269"/>
    </row>
    <row r="105" spans="1:52" s="150" customFormat="1" ht="30" customHeight="1">
      <c r="A105" s="170"/>
      <c r="D105" s="159"/>
      <c r="E105" s="145"/>
      <c r="F105" s="270"/>
      <c r="G105" s="269"/>
      <c r="H105" s="242"/>
      <c r="I105" s="171"/>
      <c r="J105" s="269"/>
      <c r="L105" s="171"/>
      <c r="M105" s="269"/>
      <c r="O105" s="171"/>
      <c r="P105" s="269"/>
      <c r="Q105" s="145"/>
      <c r="R105" s="171"/>
      <c r="S105" s="269"/>
      <c r="T105" s="119"/>
      <c r="U105" s="171"/>
      <c r="V105" s="269"/>
      <c r="W105" s="119"/>
      <c r="X105" s="171"/>
      <c r="Y105" s="269"/>
      <c r="Z105" s="94"/>
      <c r="AA105" s="171"/>
      <c r="AB105" s="269"/>
      <c r="AD105" s="171"/>
      <c r="AE105" s="269"/>
      <c r="AG105" s="171"/>
      <c r="AH105" s="269"/>
      <c r="AJ105" s="171"/>
      <c r="AK105" s="269"/>
      <c r="AM105" s="171"/>
      <c r="AN105" s="269"/>
      <c r="AP105" s="171"/>
      <c r="AQ105" s="269"/>
      <c r="AS105" s="171"/>
      <c r="AT105" s="269"/>
      <c r="AV105" s="171"/>
      <c r="AW105" s="269"/>
      <c r="AY105" s="171"/>
      <c r="AZ105" s="269"/>
    </row>
    <row r="106" spans="1:52" s="150" customFormat="1" ht="30" customHeight="1">
      <c r="A106" s="170"/>
      <c r="D106" s="159"/>
      <c r="E106" s="145"/>
      <c r="F106" s="270"/>
      <c r="G106" s="269"/>
      <c r="H106" s="242"/>
      <c r="I106" s="171"/>
      <c r="J106" s="269"/>
      <c r="L106" s="171"/>
      <c r="M106" s="269"/>
      <c r="O106" s="171"/>
      <c r="P106" s="269"/>
      <c r="Q106" s="145"/>
      <c r="R106" s="171"/>
      <c r="S106" s="269"/>
      <c r="T106" s="119"/>
      <c r="U106" s="171"/>
      <c r="V106" s="269"/>
      <c r="W106" s="119"/>
      <c r="X106" s="171"/>
      <c r="Y106" s="269"/>
      <c r="Z106" s="94"/>
      <c r="AA106" s="171"/>
      <c r="AB106" s="269"/>
      <c r="AD106" s="171"/>
      <c r="AE106" s="269"/>
      <c r="AG106" s="171"/>
      <c r="AH106" s="269"/>
      <c r="AJ106" s="171"/>
      <c r="AK106" s="269"/>
      <c r="AM106" s="171"/>
      <c r="AN106" s="269"/>
      <c r="AP106" s="171"/>
      <c r="AQ106" s="269"/>
      <c r="AS106" s="171"/>
      <c r="AT106" s="269"/>
      <c r="AV106" s="171"/>
      <c r="AW106" s="269"/>
      <c r="AY106" s="171"/>
      <c r="AZ106" s="269"/>
    </row>
    <row r="107" spans="1:52" s="150" customFormat="1" ht="30" customHeight="1">
      <c r="A107" s="350"/>
      <c r="B107" s="351"/>
      <c r="C107" s="351"/>
      <c r="D107" s="161"/>
      <c r="E107" s="162"/>
      <c r="F107" s="267"/>
      <c r="G107" s="164"/>
      <c r="H107" s="268"/>
      <c r="I107" s="163"/>
      <c r="J107" s="164"/>
      <c r="K107" s="268"/>
      <c r="L107" s="163"/>
      <c r="M107" s="164"/>
      <c r="N107" s="268"/>
      <c r="O107" s="163"/>
      <c r="P107" s="164"/>
      <c r="Q107" s="164"/>
      <c r="R107" s="163"/>
      <c r="S107" s="164"/>
      <c r="T107" s="166"/>
      <c r="U107" s="163"/>
      <c r="V107" s="164"/>
      <c r="W107" s="166"/>
      <c r="X107" s="163"/>
      <c r="Y107" s="164"/>
      <c r="Z107" s="163"/>
      <c r="AA107" s="163"/>
      <c r="AB107" s="164"/>
      <c r="AD107" s="163"/>
      <c r="AE107" s="164"/>
      <c r="AG107" s="163"/>
      <c r="AH107" s="164"/>
      <c r="AJ107" s="163"/>
      <c r="AK107" s="164"/>
      <c r="AM107" s="163"/>
      <c r="AN107" s="164"/>
      <c r="AP107" s="163"/>
      <c r="AQ107" s="164"/>
      <c r="AS107" s="163"/>
      <c r="AT107" s="164"/>
      <c r="AV107" s="163"/>
      <c r="AW107" s="164"/>
      <c r="AY107" s="163"/>
      <c r="AZ107" s="164"/>
    </row>
    <row r="108" spans="1:52" s="150" customFormat="1" ht="30" customHeight="1">
      <c r="A108" s="170"/>
      <c r="E108" s="145"/>
      <c r="F108" s="266"/>
      <c r="G108" s="160"/>
      <c r="H108" s="242"/>
      <c r="I108" s="152"/>
      <c r="J108" s="160"/>
      <c r="L108" s="152"/>
      <c r="M108" s="160"/>
      <c r="O108" s="152"/>
      <c r="P108" s="160"/>
      <c r="Q108" s="201"/>
      <c r="R108" s="152"/>
      <c r="S108" s="160"/>
      <c r="T108" s="94"/>
      <c r="U108" s="152"/>
      <c r="V108" s="160"/>
      <c r="W108" s="94"/>
      <c r="X108" s="152"/>
      <c r="Y108" s="160"/>
      <c r="Z108" s="94"/>
      <c r="AA108" s="152"/>
      <c r="AB108" s="160"/>
      <c r="AD108" s="152"/>
      <c r="AE108" s="160"/>
      <c r="AG108" s="152"/>
      <c r="AH108" s="160"/>
      <c r="AJ108" s="152"/>
      <c r="AK108" s="160"/>
      <c r="AM108" s="152"/>
      <c r="AN108" s="160"/>
      <c r="AP108" s="152"/>
      <c r="AQ108" s="160"/>
      <c r="AS108" s="152"/>
      <c r="AT108" s="160"/>
      <c r="AV108" s="152"/>
      <c r="AW108" s="160"/>
      <c r="AY108" s="152"/>
      <c r="AZ108" s="160"/>
    </row>
    <row r="109" spans="1:52" s="150" customFormat="1" ht="30" customHeight="1">
      <c r="A109" s="343"/>
      <c r="B109" s="344"/>
      <c r="E109" s="145"/>
      <c r="F109" s="266"/>
      <c r="G109" s="160"/>
      <c r="H109" s="242"/>
      <c r="I109" s="152"/>
      <c r="J109" s="160"/>
      <c r="L109" s="152"/>
      <c r="M109" s="160"/>
      <c r="O109" s="152"/>
      <c r="P109" s="160"/>
      <c r="Q109" s="201"/>
      <c r="R109" s="152"/>
      <c r="S109" s="160"/>
      <c r="T109" s="94"/>
      <c r="U109" s="152"/>
      <c r="V109" s="160"/>
      <c r="W109" s="94"/>
      <c r="X109" s="152"/>
      <c r="Y109" s="160"/>
      <c r="Z109" s="94"/>
      <c r="AA109" s="152"/>
      <c r="AB109" s="160"/>
      <c r="AD109" s="152"/>
      <c r="AE109" s="160"/>
      <c r="AG109" s="152"/>
      <c r="AH109" s="160"/>
      <c r="AJ109" s="152"/>
      <c r="AK109" s="160"/>
      <c r="AM109" s="152"/>
      <c r="AN109" s="160"/>
      <c r="AP109" s="152"/>
      <c r="AQ109" s="160"/>
      <c r="AS109" s="152"/>
      <c r="AT109" s="160"/>
      <c r="AV109" s="152"/>
      <c r="AW109" s="160"/>
      <c r="AY109" s="152"/>
      <c r="AZ109" s="160"/>
    </row>
    <row r="110" spans="1:52" s="150" customFormat="1" ht="30" customHeight="1">
      <c r="A110" s="170"/>
      <c r="D110" s="159"/>
      <c r="E110" s="145"/>
      <c r="F110" s="266"/>
      <c r="G110" s="160"/>
      <c r="H110" s="242"/>
      <c r="I110" s="152"/>
      <c r="J110" s="160"/>
      <c r="L110" s="152"/>
      <c r="M110" s="160"/>
      <c r="O110" s="152"/>
      <c r="P110" s="160"/>
      <c r="Q110" s="201"/>
      <c r="R110" s="152"/>
      <c r="S110" s="160"/>
      <c r="T110" s="186"/>
      <c r="U110" s="152"/>
      <c r="V110" s="160"/>
      <c r="W110" s="186"/>
      <c r="X110" s="152"/>
      <c r="Y110" s="160"/>
      <c r="Z110" s="94"/>
      <c r="AA110" s="152"/>
      <c r="AB110" s="160"/>
      <c r="AD110" s="152"/>
      <c r="AE110" s="160"/>
      <c r="AG110" s="152"/>
      <c r="AH110" s="160"/>
      <c r="AJ110" s="152"/>
      <c r="AK110" s="160"/>
      <c r="AM110" s="152"/>
      <c r="AN110" s="160"/>
      <c r="AP110" s="152"/>
      <c r="AQ110" s="160"/>
      <c r="AS110" s="152"/>
      <c r="AT110" s="160"/>
      <c r="AV110" s="152"/>
      <c r="AW110" s="160"/>
      <c r="AY110" s="152"/>
      <c r="AZ110" s="160"/>
    </row>
    <row r="111" spans="1:52" s="150" customFormat="1" ht="30" customHeight="1">
      <c r="A111" s="170"/>
      <c r="D111" s="159"/>
      <c r="E111" s="145"/>
      <c r="F111" s="270"/>
      <c r="G111" s="160"/>
      <c r="H111" s="242"/>
      <c r="I111" s="171"/>
      <c r="J111" s="160"/>
      <c r="L111" s="171"/>
      <c r="M111" s="160"/>
      <c r="O111" s="171"/>
      <c r="P111" s="160"/>
      <c r="Q111" s="201"/>
      <c r="R111" s="171"/>
      <c r="S111" s="160"/>
      <c r="T111" s="187"/>
      <c r="U111" s="171"/>
      <c r="V111" s="160"/>
      <c r="W111" s="187"/>
      <c r="X111" s="171"/>
      <c r="Y111" s="160"/>
      <c r="Z111" s="94"/>
      <c r="AA111" s="171"/>
      <c r="AB111" s="160"/>
      <c r="AD111" s="171"/>
      <c r="AE111" s="160"/>
      <c r="AG111" s="171"/>
      <c r="AH111" s="160"/>
      <c r="AJ111" s="171"/>
      <c r="AK111" s="160"/>
      <c r="AM111" s="171"/>
      <c r="AN111" s="160"/>
      <c r="AP111" s="171"/>
      <c r="AQ111" s="160"/>
      <c r="AS111" s="171"/>
      <c r="AT111" s="160"/>
      <c r="AV111" s="171"/>
      <c r="AW111" s="160"/>
      <c r="AY111" s="171"/>
      <c r="AZ111" s="160"/>
    </row>
    <row r="112" spans="1:52" s="150" customFormat="1" ht="30" customHeight="1">
      <c r="A112" s="170"/>
      <c r="D112" s="159"/>
      <c r="E112" s="145"/>
      <c r="F112" s="270"/>
      <c r="G112" s="160"/>
      <c r="H112" s="242"/>
      <c r="I112" s="171"/>
      <c r="J112" s="160"/>
      <c r="L112" s="171"/>
      <c r="M112" s="160"/>
      <c r="O112" s="171"/>
      <c r="P112" s="160"/>
      <c r="Q112" s="201"/>
      <c r="R112" s="171"/>
      <c r="S112" s="160"/>
      <c r="T112" s="187"/>
      <c r="U112" s="171"/>
      <c r="V112" s="160"/>
      <c r="W112" s="187"/>
      <c r="X112" s="171"/>
      <c r="Y112" s="160"/>
      <c r="Z112" s="94"/>
      <c r="AA112" s="171"/>
      <c r="AB112" s="160"/>
      <c r="AD112" s="171"/>
      <c r="AE112" s="160"/>
      <c r="AG112" s="171"/>
      <c r="AH112" s="160"/>
      <c r="AJ112" s="171"/>
      <c r="AK112" s="160"/>
      <c r="AM112" s="171"/>
      <c r="AN112" s="160"/>
      <c r="AP112" s="171"/>
      <c r="AQ112" s="160"/>
      <c r="AS112" s="171"/>
      <c r="AT112" s="160"/>
      <c r="AV112" s="171"/>
      <c r="AW112" s="160"/>
      <c r="AY112" s="171"/>
      <c r="AZ112" s="160"/>
    </row>
    <row r="113" spans="1:52" s="150" customFormat="1" ht="30" customHeight="1">
      <c r="A113" s="170"/>
      <c r="D113" s="159"/>
      <c r="E113" s="145"/>
      <c r="F113" s="270"/>
      <c r="G113" s="160"/>
      <c r="H113" s="242"/>
      <c r="I113" s="171"/>
      <c r="J113" s="160"/>
      <c r="L113" s="171"/>
      <c r="M113" s="160"/>
      <c r="O113" s="171"/>
      <c r="P113" s="160"/>
      <c r="Q113" s="201"/>
      <c r="R113" s="171"/>
      <c r="S113" s="160"/>
      <c r="T113" s="187"/>
      <c r="U113" s="171"/>
      <c r="V113" s="160"/>
      <c r="W113" s="187"/>
      <c r="X113" s="171"/>
      <c r="Y113" s="160"/>
      <c r="Z113" s="94"/>
      <c r="AA113" s="171"/>
      <c r="AB113" s="160"/>
      <c r="AD113" s="171"/>
      <c r="AE113" s="160"/>
      <c r="AG113" s="171"/>
      <c r="AH113" s="160"/>
      <c r="AJ113" s="171"/>
      <c r="AK113" s="160"/>
      <c r="AM113" s="171"/>
      <c r="AN113" s="160"/>
      <c r="AP113" s="171"/>
      <c r="AQ113" s="160"/>
      <c r="AS113" s="171"/>
      <c r="AT113" s="160"/>
      <c r="AV113" s="171"/>
      <c r="AW113" s="160"/>
      <c r="AY113" s="171"/>
      <c r="AZ113" s="160"/>
    </row>
    <row r="114" spans="1:52" s="150" customFormat="1" ht="30" customHeight="1">
      <c r="A114" s="170"/>
      <c r="D114" s="159"/>
      <c r="E114" s="145"/>
      <c r="F114" s="266"/>
      <c r="G114" s="160"/>
      <c r="H114" s="242"/>
      <c r="I114" s="152"/>
      <c r="J114" s="160"/>
      <c r="L114" s="152"/>
      <c r="M114" s="160"/>
      <c r="O114" s="152"/>
      <c r="P114" s="160"/>
      <c r="Q114" s="201"/>
      <c r="R114" s="152"/>
      <c r="S114" s="160"/>
      <c r="T114" s="186"/>
      <c r="U114" s="152"/>
      <c r="V114" s="160"/>
      <c r="W114" s="186"/>
      <c r="X114" s="152"/>
      <c r="Y114" s="160"/>
      <c r="Z114" s="94"/>
      <c r="AA114" s="152"/>
      <c r="AB114" s="160"/>
      <c r="AD114" s="152"/>
      <c r="AE114" s="160"/>
      <c r="AG114" s="152"/>
      <c r="AH114" s="160"/>
      <c r="AJ114" s="152"/>
      <c r="AK114" s="160"/>
      <c r="AM114" s="152"/>
      <c r="AN114" s="160"/>
      <c r="AP114" s="152"/>
      <c r="AQ114" s="160"/>
      <c r="AS114" s="152"/>
      <c r="AT114" s="160"/>
      <c r="AV114" s="152"/>
      <c r="AW114" s="160"/>
      <c r="AY114" s="152"/>
      <c r="AZ114" s="160"/>
    </row>
    <row r="115" spans="1:52" s="150" customFormat="1" ht="30" customHeight="1">
      <c r="A115" s="170"/>
      <c r="D115" s="159"/>
      <c r="E115" s="145"/>
      <c r="F115" s="270"/>
      <c r="G115" s="160"/>
      <c r="H115" s="242"/>
      <c r="I115" s="171"/>
      <c r="J115" s="160"/>
      <c r="L115" s="171"/>
      <c r="M115" s="160"/>
      <c r="O115" s="171"/>
      <c r="P115" s="160"/>
      <c r="Q115" s="201"/>
      <c r="R115" s="171"/>
      <c r="S115" s="160"/>
      <c r="T115" s="187"/>
      <c r="U115" s="171"/>
      <c r="V115" s="160"/>
      <c r="W115" s="187"/>
      <c r="X115" s="171"/>
      <c r="Y115" s="160"/>
      <c r="Z115" s="94"/>
      <c r="AA115" s="171"/>
      <c r="AB115" s="160"/>
      <c r="AD115" s="171"/>
      <c r="AE115" s="160"/>
      <c r="AG115" s="171"/>
      <c r="AH115" s="160"/>
      <c r="AJ115" s="171"/>
      <c r="AK115" s="160"/>
      <c r="AM115" s="171"/>
      <c r="AN115" s="160"/>
      <c r="AP115" s="171"/>
      <c r="AQ115" s="160"/>
      <c r="AS115" s="171"/>
      <c r="AT115" s="160"/>
      <c r="AV115" s="171"/>
      <c r="AW115" s="160"/>
      <c r="AY115" s="171"/>
      <c r="AZ115" s="160"/>
    </row>
    <row r="116" spans="1:52" s="176" customFormat="1" ht="30" customHeight="1">
      <c r="A116" s="170"/>
      <c r="B116" s="178"/>
      <c r="C116" s="178"/>
      <c r="D116" s="159"/>
      <c r="E116" s="145"/>
      <c r="F116" s="270"/>
      <c r="G116" s="160"/>
      <c r="H116" s="242"/>
      <c r="I116" s="171"/>
      <c r="J116" s="160"/>
      <c r="K116" s="178"/>
      <c r="L116" s="171"/>
      <c r="M116" s="160"/>
      <c r="N116" s="178"/>
      <c r="O116" s="171"/>
      <c r="P116" s="160"/>
      <c r="Q116" s="201"/>
      <c r="R116" s="171"/>
      <c r="S116" s="160"/>
      <c r="T116" s="187"/>
      <c r="U116" s="171"/>
      <c r="V116" s="160"/>
      <c r="W116" s="187"/>
      <c r="X116" s="171"/>
      <c r="Y116" s="160"/>
      <c r="Z116" s="94"/>
      <c r="AA116" s="171"/>
      <c r="AB116" s="160"/>
      <c r="AD116" s="171"/>
      <c r="AE116" s="160"/>
      <c r="AG116" s="171"/>
      <c r="AH116" s="160"/>
      <c r="AJ116" s="171"/>
      <c r="AK116" s="160"/>
      <c r="AM116" s="171"/>
      <c r="AN116" s="160"/>
      <c r="AP116" s="171"/>
      <c r="AQ116" s="160"/>
      <c r="AS116" s="171"/>
      <c r="AT116" s="160"/>
      <c r="AV116" s="171"/>
      <c r="AW116" s="160"/>
      <c r="AY116" s="171"/>
      <c r="AZ116" s="160"/>
    </row>
    <row r="117" spans="1:52" s="176" customFormat="1" ht="30" customHeight="1">
      <c r="A117" s="345"/>
      <c r="B117" s="346"/>
      <c r="C117" s="346"/>
      <c r="D117" s="189"/>
      <c r="E117" s="190"/>
      <c r="F117" s="267"/>
      <c r="G117" s="164"/>
      <c r="H117" s="268"/>
      <c r="I117" s="163"/>
      <c r="J117" s="164"/>
      <c r="K117" s="195"/>
      <c r="L117" s="163"/>
      <c r="M117" s="164"/>
      <c r="N117" s="195"/>
      <c r="O117" s="163"/>
      <c r="P117" s="164"/>
      <c r="Q117" s="273"/>
      <c r="R117" s="163"/>
      <c r="S117" s="164"/>
      <c r="T117" s="191"/>
      <c r="U117" s="163"/>
      <c r="V117" s="164"/>
      <c r="W117" s="191"/>
      <c r="X117" s="163"/>
      <c r="Y117" s="164"/>
      <c r="Z117" s="192"/>
      <c r="AA117" s="163"/>
      <c r="AB117" s="164"/>
      <c r="AD117" s="163"/>
      <c r="AE117" s="164"/>
      <c r="AG117" s="163"/>
      <c r="AH117" s="164"/>
      <c r="AJ117" s="163"/>
      <c r="AK117" s="164"/>
      <c r="AM117" s="163"/>
      <c r="AN117" s="164"/>
      <c r="AP117" s="163"/>
      <c r="AQ117" s="164"/>
      <c r="AS117" s="163"/>
      <c r="AT117" s="164"/>
      <c r="AV117" s="163"/>
      <c r="AW117" s="164"/>
      <c r="AY117" s="163"/>
      <c r="AZ117" s="164"/>
    </row>
    <row r="118" spans="1:52" s="176" customFormat="1" ht="30" customHeight="1">
      <c r="A118" s="345"/>
      <c r="B118" s="346"/>
      <c r="C118" s="346"/>
      <c r="D118" s="193"/>
      <c r="E118" s="190"/>
      <c r="F118" s="267"/>
      <c r="G118" s="163"/>
      <c r="H118" s="268"/>
      <c r="I118" s="163"/>
      <c r="J118" s="163"/>
      <c r="K118" s="195"/>
      <c r="L118" s="163"/>
      <c r="M118" s="163"/>
      <c r="N118" s="195"/>
      <c r="O118" s="163"/>
      <c r="P118" s="163"/>
      <c r="Q118" s="163"/>
      <c r="R118" s="163"/>
      <c r="S118" s="163"/>
      <c r="T118" s="192"/>
      <c r="U118" s="163"/>
      <c r="V118" s="163"/>
      <c r="W118" s="192"/>
      <c r="X118" s="163"/>
      <c r="Y118" s="163"/>
      <c r="Z118" s="192"/>
      <c r="AA118" s="163"/>
      <c r="AB118" s="163"/>
      <c r="AD118" s="163"/>
      <c r="AE118" s="163"/>
      <c r="AG118" s="163"/>
      <c r="AH118" s="163"/>
      <c r="AJ118" s="163"/>
      <c r="AK118" s="163"/>
      <c r="AM118" s="163"/>
      <c r="AN118" s="163"/>
      <c r="AP118" s="163"/>
      <c r="AQ118" s="163"/>
      <c r="AS118" s="163"/>
      <c r="AT118" s="163"/>
      <c r="AV118" s="163"/>
      <c r="AW118" s="163"/>
      <c r="AY118" s="163"/>
      <c r="AZ118" s="163"/>
    </row>
    <row r="119" spans="1:52" s="176" customFormat="1" ht="30" customHeight="1">
      <c r="A119" s="194"/>
      <c r="B119" s="195"/>
      <c r="C119" s="195"/>
      <c r="D119" s="193"/>
      <c r="E119" s="190"/>
      <c r="F119" s="267"/>
      <c r="G119" s="163"/>
      <c r="H119" s="268"/>
      <c r="I119" s="163"/>
      <c r="J119" s="163"/>
      <c r="K119" s="195"/>
      <c r="L119" s="163"/>
      <c r="M119" s="163"/>
      <c r="N119" s="195"/>
      <c r="O119" s="163"/>
      <c r="P119" s="163"/>
      <c r="Q119" s="163"/>
      <c r="R119" s="163"/>
      <c r="S119" s="163"/>
      <c r="T119" s="192"/>
      <c r="U119" s="163"/>
      <c r="V119" s="163"/>
      <c r="W119" s="192"/>
      <c r="X119" s="163"/>
      <c r="Y119" s="163"/>
      <c r="Z119" s="192"/>
      <c r="AA119" s="163"/>
      <c r="AB119" s="163"/>
      <c r="AD119" s="163"/>
      <c r="AE119" s="163"/>
      <c r="AG119" s="163"/>
      <c r="AH119" s="163"/>
      <c r="AJ119" s="163"/>
      <c r="AK119" s="163"/>
      <c r="AM119" s="163"/>
      <c r="AN119" s="163"/>
      <c r="AP119" s="163"/>
      <c r="AQ119" s="163"/>
      <c r="AS119" s="163"/>
      <c r="AT119" s="163"/>
      <c r="AV119" s="163"/>
      <c r="AW119" s="163"/>
      <c r="AY119" s="163"/>
      <c r="AZ119" s="163"/>
    </row>
    <row r="120" spans="1:52" s="150" customFormat="1" ht="30" customHeight="1">
      <c r="A120" s="194"/>
      <c r="B120" s="195"/>
      <c r="C120" s="195"/>
      <c r="D120" s="193"/>
      <c r="E120" s="190"/>
      <c r="F120" s="267"/>
      <c r="G120" s="163"/>
      <c r="H120" s="268"/>
      <c r="I120" s="163"/>
      <c r="J120" s="163"/>
      <c r="K120" s="195"/>
      <c r="L120" s="163"/>
      <c r="M120" s="163"/>
      <c r="N120" s="195"/>
      <c r="O120" s="163"/>
      <c r="P120" s="163"/>
      <c r="Q120" s="163"/>
      <c r="R120" s="163"/>
      <c r="S120" s="163"/>
      <c r="T120" s="192"/>
      <c r="U120" s="163"/>
      <c r="V120" s="163"/>
      <c r="W120" s="192"/>
      <c r="X120" s="163"/>
      <c r="Y120" s="163"/>
      <c r="Z120" s="192"/>
      <c r="AA120" s="163"/>
      <c r="AB120" s="163"/>
      <c r="AD120" s="163"/>
      <c r="AE120" s="163"/>
      <c r="AG120" s="163"/>
      <c r="AH120" s="163"/>
      <c r="AJ120" s="163"/>
      <c r="AK120" s="163"/>
      <c r="AM120" s="163"/>
      <c r="AN120" s="163"/>
      <c r="AP120" s="163"/>
      <c r="AQ120" s="163"/>
      <c r="AS120" s="163"/>
      <c r="AT120" s="163"/>
      <c r="AV120" s="163"/>
      <c r="AW120" s="163"/>
      <c r="AY120" s="163"/>
      <c r="AZ120" s="163"/>
    </row>
    <row r="121" spans="1:52" s="150" customFormat="1" ht="30" customHeight="1">
      <c r="A121" s="343"/>
      <c r="B121" s="344"/>
      <c r="E121" s="145"/>
      <c r="F121" s="266"/>
      <c r="G121" s="160"/>
      <c r="H121" s="242"/>
      <c r="I121" s="152"/>
      <c r="J121" s="160"/>
      <c r="L121" s="152"/>
      <c r="M121" s="160"/>
      <c r="O121" s="152"/>
      <c r="P121" s="160"/>
      <c r="Q121" s="201"/>
      <c r="R121" s="152"/>
      <c r="S121" s="160"/>
      <c r="T121" s="94"/>
      <c r="U121" s="152"/>
      <c r="V121" s="160"/>
      <c r="W121" s="94"/>
      <c r="X121" s="152"/>
      <c r="Y121" s="160"/>
      <c r="Z121" s="94"/>
      <c r="AA121" s="152"/>
      <c r="AB121" s="160"/>
      <c r="AD121" s="152"/>
      <c r="AE121" s="160"/>
      <c r="AG121" s="152"/>
      <c r="AH121" s="160"/>
      <c r="AJ121" s="152"/>
      <c r="AK121" s="160"/>
      <c r="AM121" s="152"/>
      <c r="AN121" s="160"/>
      <c r="AP121" s="152"/>
      <c r="AQ121" s="160"/>
      <c r="AS121" s="152"/>
      <c r="AT121" s="160"/>
      <c r="AV121" s="152"/>
      <c r="AW121" s="160"/>
      <c r="AY121" s="152"/>
      <c r="AZ121" s="160"/>
    </row>
    <row r="122" spans="1:52" s="150" customFormat="1" ht="30" customHeight="1">
      <c r="A122" s="170"/>
      <c r="D122" s="159"/>
      <c r="E122" s="145"/>
      <c r="F122" s="266"/>
      <c r="G122" s="152"/>
      <c r="H122" s="242"/>
      <c r="I122" s="152"/>
      <c r="J122" s="152"/>
      <c r="L122" s="152"/>
      <c r="M122" s="152"/>
      <c r="O122" s="152"/>
      <c r="P122" s="152"/>
      <c r="Q122" s="93"/>
      <c r="R122" s="152"/>
      <c r="S122" s="152"/>
      <c r="T122" s="93"/>
      <c r="U122" s="152"/>
      <c r="V122" s="152"/>
      <c r="W122" s="93"/>
      <c r="X122" s="152"/>
      <c r="Y122" s="152"/>
      <c r="Z122" s="93"/>
      <c r="AA122" s="152"/>
      <c r="AB122" s="152"/>
      <c r="AD122" s="152"/>
      <c r="AE122" s="152"/>
      <c r="AG122" s="152"/>
      <c r="AH122" s="152"/>
      <c r="AJ122" s="152"/>
      <c r="AK122" s="152"/>
      <c r="AM122" s="152"/>
      <c r="AN122" s="152"/>
      <c r="AP122" s="152"/>
      <c r="AQ122" s="152"/>
      <c r="AS122" s="152"/>
      <c r="AT122" s="152"/>
      <c r="AV122" s="152"/>
      <c r="AW122" s="152"/>
      <c r="AY122" s="152"/>
      <c r="AZ122" s="152"/>
    </row>
    <row r="123" spans="1:52" s="150" customFormat="1" ht="30" customHeight="1">
      <c r="A123" s="170"/>
      <c r="D123" s="159"/>
      <c r="E123" s="145"/>
      <c r="F123" s="266"/>
      <c r="G123" s="152"/>
      <c r="H123" s="242"/>
      <c r="I123" s="152"/>
      <c r="J123" s="152"/>
      <c r="L123" s="152"/>
      <c r="M123" s="152"/>
      <c r="O123" s="152"/>
      <c r="P123" s="152"/>
      <c r="Q123" s="93"/>
      <c r="R123" s="152"/>
      <c r="S123" s="152"/>
      <c r="T123" s="93"/>
      <c r="U123" s="152"/>
      <c r="V123" s="152"/>
      <c r="W123" s="93"/>
      <c r="X123" s="152"/>
      <c r="Y123" s="152"/>
      <c r="Z123" s="93"/>
      <c r="AA123" s="152"/>
      <c r="AB123" s="152"/>
      <c r="AD123" s="152"/>
      <c r="AE123" s="152"/>
      <c r="AG123" s="152"/>
      <c r="AH123" s="152"/>
      <c r="AJ123" s="152"/>
      <c r="AK123" s="152"/>
      <c r="AM123" s="152"/>
      <c r="AN123" s="152"/>
      <c r="AP123" s="152"/>
      <c r="AQ123" s="152"/>
      <c r="AS123" s="152"/>
      <c r="AT123" s="152"/>
      <c r="AV123" s="152"/>
      <c r="AW123" s="152"/>
      <c r="AY123" s="152"/>
      <c r="AZ123" s="152"/>
    </row>
    <row r="124" spans="1:52" s="150" customFormat="1" ht="30" customHeight="1">
      <c r="A124" s="170"/>
      <c r="D124" s="159"/>
      <c r="E124" s="145"/>
      <c r="F124" s="266"/>
      <c r="G124" s="152"/>
      <c r="H124" s="242"/>
      <c r="I124" s="152"/>
      <c r="J124" s="152"/>
      <c r="L124" s="152"/>
      <c r="M124" s="152"/>
      <c r="O124" s="152"/>
      <c r="P124" s="152"/>
      <c r="Q124" s="93"/>
      <c r="R124" s="152"/>
      <c r="S124" s="152"/>
      <c r="T124" s="93"/>
      <c r="U124" s="152"/>
      <c r="V124" s="152"/>
      <c r="W124" s="93"/>
      <c r="X124" s="152"/>
      <c r="Y124" s="152"/>
      <c r="Z124" s="93"/>
      <c r="AA124" s="152"/>
      <c r="AB124" s="152"/>
      <c r="AD124" s="152"/>
      <c r="AE124" s="152"/>
      <c r="AG124" s="152"/>
      <c r="AH124" s="152"/>
      <c r="AJ124" s="152"/>
      <c r="AK124" s="152"/>
      <c r="AM124" s="152"/>
      <c r="AN124" s="152"/>
      <c r="AP124" s="152"/>
      <c r="AQ124" s="152"/>
      <c r="AS124" s="152"/>
      <c r="AT124" s="152"/>
      <c r="AV124" s="152"/>
      <c r="AW124" s="152"/>
      <c r="AY124" s="152"/>
      <c r="AZ124" s="152"/>
    </row>
    <row r="125" spans="1:52" s="150" customFormat="1" ht="30" customHeight="1">
      <c r="A125" s="170"/>
      <c r="D125" s="159"/>
      <c r="E125" s="145"/>
      <c r="F125" s="266"/>
      <c r="G125" s="152"/>
      <c r="H125" s="242"/>
      <c r="I125" s="152"/>
      <c r="J125" s="152"/>
      <c r="L125" s="152"/>
      <c r="M125" s="152"/>
      <c r="O125" s="152"/>
      <c r="P125" s="152"/>
      <c r="Q125" s="93"/>
      <c r="R125" s="152"/>
      <c r="S125" s="152"/>
      <c r="T125" s="93"/>
      <c r="U125" s="152"/>
      <c r="V125" s="152"/>
      <c r="W125" s="93"/>
      <c r="X125" s="152"/>
      <c r="Y125" s="152"/>
      <c r="Z125" s="93"/>
      <c r="AA125" s="152"/>
      <c r="AB125" s="152"/>
      <c r="AD125" s="152"/>
      <c r="AE125" s="152"/>
      <c r="AG125" s="152"/>
      <c r="AH125" s="152"/>
      <c r="AJ125" s="152"/>
      <c r="AK125" s="152"/>
      <c r="AM125" s="152"/>
      <c r="AN125" s="152"/>
      <c r="AP125" s="152"/>
      <c r="AQ125" s="152"/>
      <c r="AS125" s="152"/>
      <c r="AT125" s="152"/>
      <c r="AV125" s="152"/>
      <c r="AW125" s="152"/>
      <c r="AY125" s="152"/>
      <c r="AZ125" s="152"/>
    </row>
    <row r="126" spans="1:52" s="150" customFormat="1" ht="30" customHeight="1">
      <c r="A126" s="170"/>
      <c r="D126" s="159"/>
      <c r="E126" s="145"/>
      <c r="F126" s="266"/>
      <c r="G126" s="152"/>
      <c r="H126" s="242"/>
      <c r="I126" s="152"/>
      <c r="J126" s="152"/>
      <c r="L126" s="152"/>
      <c r="M126" s="152"/>
      <c r="O126" s="152"/>
      <c r="P126" s="152"/>
      <c r="Q126" s="93"/>
      <c r="R126" s="152"/>
      <c r="S126" s="152"/>
      <c r="T126" s="93"/>
      <c r="U126" s="152"/>
      <c r="V126" s="152"/>
      <c r="W126" s="93"/>
      <c r="X126" s="152"/>
      <c r="Y126" s="152"/>
      <c r="Z126" s="93"/>
      <c r="AA126" s="152"/>
      <c r="AB126" s="152"/>
      <c r="AD126" s="152"/>
      <c r="AE126" s="152"/>
      <c r="AG126" s="152"/>
      <c r="AH126" s="152"/>
      <c r="AJ126" s="152"/>
      <c r="AK126" s="152"/>
      <c r="AM126" s="152"/>
      <c r="AN126" s="152"/>
      <c r="AP126" s="152"/>
      <c r="AQ126" s="152"/>
      <c r="AS126" s="152"/>
      <c r="AT126" s="152"/>
      <c r="AV126" s="152"/>
      <c r="AW126" s="152"/>
      <c r="AY126" s="152"/>
      <c r="AZ126" s="152"/>
    </row>
    <row r="127" spans="1:52" s="150" customFormat="1" ht="30" customHeight="1">
      <c r="D127" s="159"/>
      <c r="E127" s="145"/>
      <c r="F127" s="266"/>
      <c r="G127" s="152"/>
      <c r="H127" s="242"/>
      <c r="I127" s="152"/>
      <c r="J127" s="152"/>
      <c r="L127" s="152"/>
      <c r="M127" s="152"/>
      <c r="O127" s="152"/>
      <c r="P127" s="152"/>
      <c r="Q127" s="93"/>
      <c r="R127" s="152"/>
      <c r="S127" s="152"/>
      <c r="T127" s="93"/>
      <c r="U127" s="152"/>
      <c r="V127" s="152"/>
      <c r="W127" s="93"/>
      <c r="X127" s="152"/>
      <c r="Y127" s="152"/>
      <c r="Z127" s="93"/>
      <c r="AA127" s="152"/>
      <c r="AB127" s="152"/>
      <c r="AD127" s="152"/>
      <c r="AE127" s="152"/>
      <c r="AG127" s="152"/>
      <c r="AH127" s="152"/>
      <c r="AJ127" s="152"/>
      <c r="AK127" s="152"/>
      <c r="AM127" s="152"/>
      <c r="AN127" s="152"/>
      <c r="AP127" s="152"/>
      <c r="AQ127" s="152"/>
      <c r="AS127" s="152"/>
      <c r="AT127" s="152"/>
      <c r="AV127" s="152"/>
      <c r="AW127" s="152"/>
      <c r="AY127" s="152"/>
      <c r="AZ127" s="152"/>
    </row>
    <row r="128" spans="1:52" s="150" customFormat="1" ht="30" customHeight="1">
      <c r="D128" s="159"/>
      <c r="E128" s="145"/>
      <c r="F128" s="266"/>
      <c r="G128" s="152"/>
      <c r="H128" s="242"/>
      <c r="I128" s="152"/>
      <c r="J128" s="152"/>
      <c r="L128" s="152"/>
      <c r="M128" s="152"/>
      <c r="O128" s="152"/>
      <c r="P128" s="152"/>
      <c r="Q128" s="93"/>
      <c r="R128" s="152"/>
      <c r="S128" s="152"/>
      <c r="T128" s="93"/>
      <c r="U128" s="152"/>
      <c r="V128" s="152"/>
      <c r="W128" s="93"/>
      <c r="X128" s="152"/>
      <c r="Y128" s="152"/>
      <c r="Z128" s="93"/>
      <c r="AA128" s="152"/>
      <c r="AB128" s="152"/>
      <c r="AD128" s="152"/>
      <c r="AE128" s="152"/>
      <c r="AG128" s="152"/>
      <c r="AH128" s="152"/>
      <c r="AJ128" s="152"/>
      <c r="AK128" s="152"/>
      <c r="AM128" s="152"/>
      <c r="AN128" s="152"/>
      <c r="AP128" s="152"/>
      <c r="AQ128" s="152"/>
      <c r="AS128" s="152"/>
      <c r="AT128" s="152"/>
      <c r="AV128" s="152"/>
      <c r="AW128" s="152"/>
      <c r="AY128" s="152"/>
      <c r="AZ128" s="152"/>
    </row>
    <row r="129" spans="4:52" s="150" customFormat="1" ht="30" customHeight="1">
      <c r="D129" s="159"/>
      <c r="E129" s="145"/>
      <c r="F129" s="266"/>
      <c r="G129" s="152"/>
      <c r="H129" s="242"/>
      <c r="I129" s="152"/>
      <c r="J129" s="152"/>
      <c r="L129" s="152"/>
      <c r="M129" s="152"/>
      <c r="O129" s="152"/>
      <c r="P129" s="152"/>
      <c r="Q129" s="93"/>
      <c r="R129" s="152"/>
      <c r="S129" s="152"/>
      <c r="T129" s="93"/>
      <c r="U129" s="152"/>
      <c r="V129" s="152"/>
      <c r="W129" s="93"/>
      <c r="X129" s="152"/>
      <c r="Y129" s="152"/>
      <c r="Z129" s="93"/>
      <c r="AA129" s="152"/>
      <c r="AB129" s="152"/>
      <c r="AD129" s="152"/>
      <c r="AE129" s="152"/>
      <c r="AG129" s="152"/>
      <c r="AH129" s="152"/>
      <c r="AJ129" s="152"/>
      <c r="AK129" s="152"/>
      <c r="AM129" s="152"/>
      <c r="AN129" s="152"/>
      <c r="AP129" s="152"/>
      <c r="AQ129" s="152"/>
      <c r="AS129" s="152"/>
      <c r="AT129" s="152"/>
      <c r="AV129" s="152"/>
      <c r="AW129" s="152"/>
      <c r="AY129" s="152"/>
      <c r="AZ129" s="152"/>
    </row>
    <row r="130" spans="4:52" s="150" customFormat="1" ht="30" customHeight="1">
      <c r="D130" s="159"/>
      <c r="E130" s="145"/>
      <c r="F130" s="266"/>
      <c r="G130" s="152"/>
      <c r="H130" s="242"/>
      <c r="I130" s="152"/>
      <c r="J130" s="152"/>
      <c r="L130" s="152"/>
      <c r="M130" s="152"/>
      <c r="O130" s="152"/>
      <c r="P130" s="152"/>
      <c r="Q130" s="93"/>
      <c r="R130" s="152"/>
      <c r="S130" s="152"/>
      <c r="T130" s="93"/>
      <c r="U130" s="152"/>
      <c r="V130" s="152"/>
      <c r="W130" s="93"/>
      <c r="X130" s="152"/>
      <c r="Y130" s="152"/>
      <c r="Z130" s="93"/>
      <c r="AA130" s="152"/>
      <c r="AB130" s="152"/>
      <c r="AD130" s="152"/>
      <c r="AE130" s="152"/>
      <c r="AG130" s="152"/>
      <c r="AH130" s="152"/>
      <c r="AJ130" s="152"/>
      <c r="AK130" s="152"/>
      <c r="AM130" s="152"/>
      <c r="AN130" s="152"/>
      <c r="AP130" s="152"/>
      <c r="AQ130" s="152"/>
      <c r="AS130" s="152"/>
      <c r="AT130" s="152"/>
      <c r="AV130" s="152"/>
      <c r="AW130" s="152"/>
      <c r="AY130" s="152"/>
      <c r="AZ130" s="152"/>
    </row>
    <row r="131" spans="4:52" s="150" customFormat="1" ht="30" customHeight="1">
      <c r="D131" s="159"/>
      <c r="E131" s="145"/>
      <c r="F131" s="266"/>
      <c r="G131" s="152"/>
      <c r="H131" s="242"/>
      <c r="I131" s="152"/>
      <c r="J131" s="152"/>
      <c r="L131" s="152"/>
      <c r="M131" s="152"/>
      <c r="O131" s="152"/>
      <c r="P131" s="152"/>
      <c r="Q131" s="93"/>
      <c r="R131" s="152"/>
      <c r="S131" s="152"/>
      <c r="T131" s="93"/>
      <c r="U131" s="152"/>
      <c r="V131" s="152"/>
      <c r="W131" s="93"/>
      <c r="X131" s="152"/>
      <c r="Y131" s="152"/>
      <c r="Z131" s="93"/>
      <c r="AA131" s="152"/>
      <c r="AB131" s="152"/>
      <c r="AD131" s="152"/>
      <c r="AE131" s="152"/>
      <c r="AG131" s="152"/>
      <c r="AH131" s="152"/>
      <c r="AJ131" s="152"/>
      <c r="AK131" s="152"/>
      <c r="AM131" s="152"/>
      <c r="AN131" s="152"/>
      <c r="AP131" s="152"/>
      <c r="AQ131" s="152"/>
      <c r="AS131" s="152"/>
      <c r="AT131" s="152"/>
      <c r="AV131" s="152"/>
      <c r="AW131" s="152"/>
      <c r="AY131" s="152"/>
      <c r="AZ131" s="152"/>
    </row>
    <row r="132" spans="4:52" s="150" customFormat="1" ht="30" customHeight="1">
      <c r="D132" s="159"/>
      <c r="E132" s="145"/>
      <c r="F132" s="266"/>
      <c r="G132" s="152"/>
      <c r="H132" s="242"/>
      <c r="I132" s="152"/>
      <c r="J132" s="152"/>
      <c r="L132" s="152"/>
      <c r="M132" s="152"/>
      <c r="O132" s="152"/>
      <c r="P132" s="152"/>
      <c r="Q132" s="93"/>
      <c r="R132" s="152"/>
      <c r="S132" s="152"/>
      <c r="T132" s="93"/>
      <c r="U132" s="152"/>
      <c r="V132" s="152"/>
      <c r="W132" s="93"/>
      <c r="X132" s="152"/>
      <c r="Y132" s="152"/>
      <c r="Z132" s="93"/>
      <c r="AA132" s="152"/>
      <c r="AB132" s="152"/>
      <c r="AD132" s="152"/>
      <c r="AE132" s="152"/>
      <c r="AG132" s="152"/>
      <c r="AH132" s="152"/>
      <c r="AJ132" s="152"/>
      <c r="AK132" s="152"/>
      <c r="AM132" s="152"/>
      <c r="AN132" s="152"/>
      <c r="AP132" s="152"/>
      <c r="AQ132" s="152"/>
      <c r="AS132" s="152"/>
      <c r="AT132" s="152"/>
      <c r="AV132" s="152"/>
      <c r="AW132" s="152"/>
      <c r="AY132" s="152"/>
      <c r="AZ132" s="152"/>
    </row>
    <row r="133" spans="4:52" s="150" customFormat="1" ht="30" customHeight="1">
      <c r="D133" s="159"/>
      <c r="E133" s="145"/>
      <c r="F133" s="266"/>
      <c r="G133" s="152"/>
      <c r="H133" s="242"/>
      <c r="I133" s="152"/>
      <c r="J133" s="152"/>
      <c r="L133" s="152"/>
      <c r="M133" s="152"/>
      <c r="O133" s="152"/>
      <c r="P133" s="152"/>
      <c r="Q133" s="93"/>
      <c r="R133" s="152"/>
      <c r="S133" s="152"/>
      <c r="T133" s="93"/>
      <c r="U133" s="152"/>
      <c r="V133" s="152"/>
      <c r="W133" s="93"/>
      <c r="X133" s="152"/>
      <c r="Y133" s="152"/>
      <c r="Z133" s="93"/>
      <c r="AA133" s="152"/>
      <c r="AB133" s="152"/>
      <c r="AD133" s="152"/>
      <c r="AE133" s="152"/>
      <c r="AG133" s="152"/>
      <c r="AH133" s="152"/>
      <c r="AJ133" s="152"/>
      <c r="AK133" s="152"/>
      <c r="AM133" s="152"/>
      <c r="AN133" s="152"/>
      <c r="AP133" s="152"/>
      <c r="AQ133" s="152"/>
      <c r="AS133" s="152"/>
      <c r="AT133" s="152"/>
      <c r="AV133" s="152"/>
      <c r="AW133" s="152"/>
      <c r="AY133" s="152"/>
      <c r="AZ133" s="152"/>
    </row>
    <row r="134" spans="4:52" s="150" customFormat="1" ht="30" customHeight="1">
      <c r="D134" s="159"/>
      <c r="E134" s="145"/>
      <c r="F134" s="266"/>
      <c r="G134" s="152"/>
      <c r="H134" s="242"/>
      <c r="I134" s="152"/>
      <c r="J134" s="152"/>
      <c r="L134" s="152"/>
      <c r="M134" s="152"/>
      <c r="O134" s="152"/>
      <c r="P134" s="152"/>
      <c r="Q134" s="93"/>
      <c r="R134" s="152"/>
      <c r="S134" s="152"/>
      <c r="T134" s="93"/>
      <c r="U134" s="152"/>
      <c r="V134" s="152"/>
      <c r="W134" s="93"/>
      <c r="X134" s="152"/>
      <c r="Y134" s="152"/>
      <c r="Z134" s="93"/>
      <c r="AA134" s="152"/>
      <c r="AB134" s="152"/>
      <c r="AD134" s="152"/>
      <c r="AE134" s="152"/>
      <c r="AG134" s="152"/>
      <c r="AH134" s="152"/>
      <c r="AJ134" s="152"/>
      <c r="AK134" s="152"/>
      <c r="AM134" s="152"/>
      <c r="AN134" s="152"/>
      <c r="AP134" s="152"/>
      <c r="AQ134" s="152"/>
      <c r="AS134" s="152"/>
      <c r="AT134" s="152"/>
      <c r="AV134" s="152"/>
      <c r="AW134" s="152"/>
      <c r="AY134" s="152"/>
      <c r="AZ134" s="152"/>
    </row>
    <row r="135" spans="4:52" s="150" customFormat="1" ht="30" customHeight="1">
      <c r="D135" s="159"/>
      <c r="E135" s="145"/>
      <c r="F135" s="266"/>
      <c r="G135" s="152"/>
      <c r="H135" s="242"/>
      <c r="I135" s="152"/>
      <c r="J135" s="152"/>
      <c r="L135" s="152"/>
      <c r="M135" s="152"/>
      <c r="O135" s="152"/>
      <c r="P135" s="152"/>
      <c r="Q135" s="93"/>
      <c r="R135" s="152"/>
      <c r="S135" s="152"/>
      <c r="T135" s="93"/>
      <c r="U135" s="152"/>
      <c r="V135" s="152"/>
      <c r="W135" s="93"/>
      <c r="X135" s="152"/>
      <c r="Y135" s="152"/>
      <c r="Z135" s="93"/>
      <c r="AA135" s="152"/>
      <c r="AB135" s="152"/>
      <c r="AD135" s="152"/>
      <c r="AE135" s="152"/>
      <c r="AG135" s="152"/>
      <c r="AH135" s="152"/>
      <c r="AJ135" s="152"/>
      <c r="AK135" s="152"/>
      <c r="AM135" s="152"/>
      <c r="AN135" s="152"/>
      <c r="AP135" s="152"/>
      <c r="AQ135" s="152"/>
      <c r="AS135" s="152"/>
      <c r="AT135" s="152"/>
      <c r="AV135" s="152"/>
      <c r="AW135" s="152"/>
      <c r="AY135" s="152"/>
      <c r="AZ135" s="152"/>
    </row>
    <row r="136" spans="4:52" s="150" customFormat="1" ht="30" customHeight="1">
      <c r="D136" s="159"/>
      <c r="E136" s="145"/>
      <c r="F136" s="266"/>
      <c r="G136" s="152"/>
      <c r="H136" s="242"/>
      <c r="I136" s="152"/>
      <c r="J136" s="152"/>
      <c r="L136" s="152"/>
      <c r="M136" s="152"/>
      <c r="O136" s="152"/>
      <c r="P136" s="152"/>
      <c r="Q136" s="93"/>
      <c r="R136" s="152"/>
      <c r="S136" s="152"/>
      <c r="T136" s="93"/>
      <c r="U136" s="152"/>
      <c r="V136" s="152"/>
      <c r="W136" s="93"/>
      <c r="X136" s="152"/>
      <c r="Y136" s="152"/>
      <c r="Z136" s="93"/>
      <c r="AA136" s="152"/>
      <c r="AB136" s="152"/>
      <c r="AD136" s="152"/>
      <c r="AE136" s="152"/>
      <c r="AG136" s="152"/>
      <c r="AH136" s="152"/>
      <c r="AJ136" s="152"/>
      <c r="AK136" s="152"/>
      <c r="AM136" s="152"/>
      <c r="AN136" s="152"/>
      <c r="AP136" s="152"/>
      <c r="AQ136" s="152"/>
      <c r="AS136" s="152"/>
      <c r="AT136" s="152"/>
      <c r="AV136" s="152"/>
      <c r="AW136" s="152"/>
      <c r="AY136" s="152"/>
      <c r="AZ136" s="152"/>
    </row>
    <row r="137" spans="4:52" s="150" customFormat="1" ht="30" customHeight="1">
      <c r="D137" s="159"/>
      <c r="E137" s="145"/>
      <c r="F137" s="266"/>
      <c r="G137" s="152"/>
      <c r="H137" s="242"/>
      <c r="I137" s="152"/>
      <c r="J137" s="152"/>
      <c r="L137" s="152"/>
      <c r="M137" s="152"/>
      <c r="O137" s="152"/>
      <c r="P137" s="152"/>
      <c r="Q137" s="93"/>
      <c r="R137" s="152"/>
      <c r="S137" s="152"/>
      <c r="T137" s="93"/>
      <c r="U137" s="152"/>
      <c r="V137" s="152"/>
      <c r="W137" s="93"/>
      <c r="X137" s="152"/>
      <c r="Y137" s="152"/>
      <c r="Z137" s="93"/>
      <c r="AA137" s="152"/>
      <c r="AB137" s="152"/>
      <c r="AD137" s="152"/>
      <c r="AE137" s="152"/>
      <c r="AG137" s="152"/>
      <c r="AH137" s="152"/>
      <c r="AJ137" s="152"/>
      <c r="AK137" s="152"/>
      <c r="AM137" s="152"/>
      <c r="AN137" s="152"/>
      <c r="AP137" s="152"/>
      <c r="AQ137" s="152"/>
      <c r="AS137" s="152"/>
      <c r="AT137" s="152"/>
      <c r="AV137" s="152"/>
      <c r="AW137" s="152"/>
      <c r="AY137" s="152"/>
      <c r="AZ137" s="152"/>
    </row>
    <row r="138" spans="4:52" s="150" customFormat="1" ht="30" customHeight="1">
      <c r="D138" s="159"/>
      <c r="E138" s="145"/>
      <c r="F138" s="266"/>
      <c r="G138" s="152"/>
      <c r="H138" s="242"/>
      <c r="I138" s="152"/>
      <c r="J138" s="152"/>
      <c r="L138" s="152"/>
      <c r="M138" s="152"/>
      <c r="O138" s="152"/>
      <c r="P138" s="152"/>
      <c r="Q138" s="93"/>
      <c r="R138" s="152"/>
      <c r="S138" s="152"/>
      <c r="T138" s="93"/>
      <c r="U138" s="152"/>
      <c r="V138" s="152"/>
      <c r="W138" s="93"/>
      <c r="X138" s="152"/>
      <c r="Y138" s="152"/>
      <c r="Z138" s="93"/>
      <c r="AA138" s="152"/>
      <c r="AB138" s="152"/>
      <c r="AD138" s="152"/>
      <c r="AE138" s="152"/>
      <c r="AG138" s="152"/>
      <c r="AH138" s="152"/>
      <c r="AJ138" s="152"/>
      <c r="AK138" s="152"/>
      <c r="AM138" s="152"/>
      <c r="AN138" s="152"/>
      <c r="AP138" s="152"/>
      <c r="AQ138" s="152"/>
      <c r="AS138" s="152"/>
      <c r="AT138" s="152"/>
      <c r="AV138" s="152"/>
      <c r="AW138" s="152"/>
      <c r="AY138" s="152"/>
      <c r="AZ138" s="152"/>
    </row>
    <row r="139" spans="4:52" s="150" customFormat="1" ht="30" customHeight="1">
      <c r="D139" s="159"/>
      <c r="E139" s="145"/>
      <c r="F139" s="266"/>
      <c r="G139" s="152"/>
      <c r="H139" s="242"/>
      <c r="I139" s="152"/>
      <c r="J139" s="152"/>
      <c r="L139" s="152"/>
      <c r="M139" s="152"/>
      <c r="O139" s="152"/>
      <c r="P139" s="152"/>
      <c r="Q139" s="93"/>
      <c r="R139" s="152"/>
      <c r="S139" s="152"/>
      <c r="T139" s="93"/>
      <c r="U139" s="152"/>
      <c r="V139" s="152"/>
      <c r="W139" s="93"/>
      <c r="X139" s="152"/>
      <c r="Y139" s="152"/>
      <c r="Z139" s="93"/>
      <c r="AA139" s="152"/>
      <c r="AB139" s="152"/>
      <c r="AD139" s="152"/>
      <c r="AE139" s="152"/>
      <c r="AG139" s="152"/>
      <c r="AH139" s="152"/>
      <c r="AJ139" s="152"/>
      <c r="AK139" s="152"/>
      <c r="AM139" s="152"/>
      <c r="AN139" s="152"/>
      <c r="AP139" s="152"/>
      <c r="AQ139" s="152"/>
      <c r="AS139" s="152"/>
      <c r="AT139" s="152"/>
      <c r="AV139" s="152"/>
      <c r="AW139" s="152"/>
      <c r="AY139" s="152"/>
      <c r="AZ139" s="152"/>
    </row>
    <row r="140" spans="4:52" s="150" customFormat="1" ht="30" customHeight="1">
      <c r="D140" s="159"/>
      <c r="E140" s="145"/>
      <c r="F140" s="266"/>
      <c r="G140" s="152"/>
      <c r="H140" s="242"/>
      <c r="I140" s="152"/>
      <c r="J140" s="152"/>
      <c r="L140" s="152"/>
      <c r="M140" s="152"/>
      <c r="O140" s="152"/>
      <c r="P140" s="152"/>
      <c r="Q140" s="93"/>
      <c r="R140" s="152"/>
      <c r="S140" s="152"/>
      <c r="T140" s="93"/>
      <c r="U140" s="152"/>
      <c r="V140" s="152"/>
      <c r="W140" s="93"/>
      <c r="X140" s="152"/>
      <c r="Y140" s="152"/>
      <c r="Z140" s="93"/>
      <c r="AA140" s="152"/>
      <c r="AB140" s="152"/>
      <c r="AD140" s="152"/>
      <c r="AE140" s="152"/>
      <c r="AG140" s="152"/>
      <c r="AH140" s="152"/>
      <c r="AJ140" s="152"/>
      <c r="AK140" s="152"/>
      <c r="AM140" s="152"/>
      <c r="AN140" s="152"/>
      <c r="AP140" s="152"/>
      <c r="AQ140" s="152"/>
      <c r="AS140" s="152"/>
      <c r="AT140" s="152"/>
      <c r="AV140" s="152"/>
      <c r="AW140" s="152"/>
      <c r="AY140" s="152"/>
      <c r="AZ140" s="152"/>
    </row>
    <row r="141" spans="4:52" s="150" customFormat="1" ht="30" customHeight="1">
      <c r="D141" s="159"/>
      <c r="E141" s="145"/>
      <c r="F141" s="266"/>
      <c r="G141" s="152"/>
      <c r="H141" s="242"/>
      <c r="I141" s="152"/>
      <c r="J141" s="152"/>
      <c r="L141" s="152"/>
      <c r="M141" s="152"/>
      <c r="O141" s="152"/>
      <c r="P141" s="152"/>
      <c r="Q141" s="93"/>
      <c r="R141" s="152"/>
      <c r="S141" s="152"/>
      <c r="T141" s="93"/>
      <c r="U141" s="152"/>
      <c r="V141" s="152"/>
      <c r="W141" s="93"/>
      <c r="X141" s="152"/>
      <c r="Y141" s="152"/>
      <c r="Z141" s="93"/>
      <c r="AA141" s="152"/>
      <c r="AB141" s="152"/>
      <c r="AD141" s="152"/>
      <c r="AE141" s="152"/>
      <c r="AG141" s="152"/>
      <c r="AH141" s="152"/>
      <c r="AJ141" s="152"/>
      <c r="AK141" s="152"/>
      <c r="AM141" s="152"/>
      <c r="AN141" s="152"/>
      <c r="AP141" s="152"/>
      <c r="AQ141" s="152"/>
      <c r="AS141" s="152"/>
      <c r="AT141" s="152"/>
      <c r="AV141" s="152"/>
      <c r="AW141" s="152"/>
      <c r="AY141" s="152"/>
      <c r="AZ141" s="152"/>
    </row>
    <row r="142" spans="4:52" s="150" customFormat="1" ht="30" customHeight="1">
      <c r="D142" s="159"/>
      <c r="E142" s="145"/>
      <c r="F142" s="266"/>
      <c r="G142" s="152"/>
      <c r="H142" s="242"/>
      <c r="I142" s="152"/>
      <c r="J142" s="152"/>
      <c r="L142" s="152"/>
      <c r="M142" s="152"/>
      <c r="O142" s="152"/>
      <c r="P142" s="152"/>
      <c r="Q142" s="93"/>
      <c r="R142" s="152"/>
      <c r="S142" s="152"/>
      <c r="T142" s="93"/>
      <c r="U142" s="152"/>
      <c r="V142" s="152"/>
      <c r="W142" s="93"/>
      <c r="X142" s="152"/>
      <c r="Y142" s="152"/>
      <c r="Z142" s="93"/>
      <c r="AA142" s="152"/>
      <c r="AB142" s="152"/>
      <c r="AD142" s="152"/>
      <c r="AE142" s="152"/>
      <c r="AG142" s="152"/>
      <c r="AH142" s="152"/>
      <c r="AJ142" s="152"/>
      <c r="AK142" s="152"/>
      <c r="AM142" s="152"/>
      <c r="AN142" s="152"/>
      <c r="AP142" s="152"/>
      <c r="AQ142" s="152"/>
      <c r="AS142" s="152"/>
      <c r="AT142" s="152"/>
      <c r="AV142" s="152"/>
      <c r="AW142" s="152"/>
      <c r="AY142" s="152"/>
      <c r="AZ142" s="152"/>
    </row>
    <row r="143" spans="4:52" s="150" customFormat="1" ht="30" customHeight="1">
      <c r="D143" s="159"/>
      <c r="E143" s="145"/>
      <c r="F143" s="266"/>
      <c r="G143" s="152"/>
      <c r="H143" s="242"/>
      <c r="I143" s="152"/>
      <c r="J143" s="152"/>
      <c r="L143" s="152"/>
      <c r="M143" s="152"/>
      <c r="O143" s="152"/>
      <c r="P143" s="152"/>
      <c r="Q143" s="93"/>
      <c r="R143" s="152"/>
      <c r="S143" s="152"/>
      <c r="T143" s="93"/>
      <c r="U143" s="152"/>
      <c r="V143" s="152"/>
      <c r="W143" s="93"/>
      <c r="X143" s="152"/>
      <c r="Y143" s="152"/>
      <c r="Z143" s="93"/>
      <c r="AA143" s="152"/>
      <c r="AB143" s="152"/>
      <c r="AD143" s="152"/>
      <c r="AE143" s="152"/>
      <c r="AG143" s="152"/>
      <c r="AH143" s="152"/>
      <c r="AJ143" s="152"/>
      <c r="AK143" s="152"/>
      <c r="AM143" s="152"/>
      <c r="AN143" s="152"/>
      <c r="AP143" s="152"/>
      <c r="AQ143" s="152"/>
      <c r="AS143" s="152"/>
      <c r="AT143" s="152"/>
      <c r="AV143" s="152"/>
      <c r="AW143" s="152"/>
      <c r="AY143" s="152"/>
      <c r="AZ143" s="152"/>
    </row>
    <row r="144" spans="4:52" s="150" customFormat="1" ht="30" customHeight="1">
      <c r="D144" s="159"/>
      <c r="E144" s="145"/>
      <c r="F144" s="266"/>
      <c r="G144" s="152"/>
      <c r="H144" s="242"/>
      <c r="I144" s="152"/>
      <c r="J144" s="152"/>
      <c r="L144" s="152"/>
      <c r="M144" s="152"/>
      <c r="O144" s="152"/>
      <c r="P144" s="152"/>
      <c r="Q144" s="93"/>
      <c r="R144" s="152"/>
      <c r="S144" s="152"/>
      <c r="T144" s="93"/>
      <c r="U144" s="152"/>
      <c r="V144" s="152"/>
      <c r="W144" s="93"/>
      <c r="X144" s="152"/>
      <c r="Y144" s="152"/>
      <c r="Z144" s="93"/>
      <c r="AA144" s="152"/>
      <c r="AB144" s="152"/>
      <c r="AD144" s="152"/>
      <c r="AE144" s="152"/>
      <c r="AG144" s="152"/>
      <c r="AH144" s="152"/>
      <c r="AJ144" s="152"/>
      <c r="AK144" s="152"/>
      <c r="AM144" s="152"/>
      <c r="AN144" s="152"/>
      <c r="AP144" s="152"/>
      <c r="AQ144" s="152"/>
      <c r="AS144" s="152"/>
      <c r="AT144" s="152"/>
      <c r="AV144" s="152"/>
      <c r="AW144" s="152"/>
      <c r="AY144" s="152"/>
      <c r="AZ144" s="152"/>
    </row>
    <row r="145" spans="1:52" s="150" customFormat="1" ht="30" customHeight="1">
      <c r="A145" s="170"/>
      <c r="E145" s="145"/>
      <c r="F145" s="266"/>
      <c r="G145" s="153"/>
      <c r="H145" s="242"/>
      <c r="I145" s="152"/>
      <c r="J145" s="153"/>
      <c r="L145" s="152"/>
      <c r="M145" s="153"/>
      <c r="O145" s="152"/>
      <c r="P145" s="153"/>
      <c r="Q145" s="200"/>
      <c r="R145" s="152"/>
      <c r="S145" s="153"/>
      <c r="T145" s="94"/>
      <c r="U145" s="152"/>
      <c r="V145" s="153"/>
      <c r="W145" s="94"/>
      <c r="X145" s="152"/>
      <c r="Y145" s="153"/>
      <c r="Z145" s="94"/>
      <c r="AA145" s="152"/>
      <c r="AB145" s="153"/>
      <c r="AD145" s="152"/>
      <c r="AE145" s="153"/>
      <c r="AG145" s="152"/>
      <c r="AH145" s="153"/>
      <c r="AJ145" s="152"/>
      <c r="AK145" s="153"/>
      <c r="AM145" s="152"/>
      <c r="AN145" s="153"/>
      <c r="AP145" s="152"/>
      <c r="AQ145" s="153"/>
      <c r="AS145" s="152"/>
      <c r="AT145" s="153"/>
      <c r="AV145" s="152"/>
      <c r="AW145" s="153"/>
      <c r="AY145" s="152"/>
      <c r="AZ145" s="153"/>
    </row>
    <row r="146" spans="1:52" s="150" customFormat="1" ht="30" customHeight="1">
      <c r="A146" s="343"/>
      <c r="B146" s="344"/>
      <c r="E146" s="145"/>
      <c r="F146" s="266"/>
      <c r="G146" s="153"/>
      <c r="H146" s="242"/>
      <c r="I146" s="152"/>
      <c r="J146" s="153"/>
      <c r="L146" s="152"/>
      <c r="M146" s="153"/>
      <c r="O146" s="152"/>
      <c r="P146" s="153"/>
      <c r="Q146" s="200"/>
      <c r="R146" s="152"/>
      <c r="S146" s="153"/>
      <c r="T146" s="94"/>
      <c r="U146" s="152"/>
      <c r="V146" s="153"/>
      <c r="W146" s="94"/>
      <c r="X146" s="152"/>
      <c r="Y146" s="153"/>
      <c r="Z146" s="94"/>
      <c r="AA146" s="152"/>
      <c r="AB146" s="153"/>
      <c r="AD146" s="152"/>
      <c r="AE146" s="153"/>
      <c r="AG146" s="152"/>
      <c r="AH146" s="153"/>
      <c r="AJ146" s="152"/>
      <c r="AK146" s="153"/>
      <c r="AM146" s="152"/>
      <c r="AN146" s="153"/>
      <c r="AP146" s="152"/>
      <c r="AQ146" s="153"/>
      <c r="AS146" s="152"/>
      <c r="AT146" s="153"/>
      <c r="AV146" s="152"/>
      <c r="AW146" s="153"/>
      <c r="AY146" s="152"/>
      <c r="AZ146" s="153"/>
    </row>
    <row r="147" spans="1:52" s="150" customFormat="1" ht="30" customHeight="1">
      <c r="A147" s="170"/>
      <c r="D147" s="159"/>
      <c r="E147" s="145"/>
      <c r="F147" s="266"/>
      <c r="G147" s="152"/>
      <c r="H147" s="242"/>
      <c r="I147" s="152"/>
      <c r="J147" s="152"/>
      <c r="L147" s="152"/>
      <c r="M147" s="152"/>
      <c r="O147" s="152"/>
      <c r="P147" s="152"/>
      <c r="Q147" s="93"/>
      <c r="R147" s="152"/>
      <c r="S147" s="152"/>
      <c r="T147" s="93"/>
      <c r="U147" s="152"/>
      <c r="V147" s="152"/>
      <c r="W147" s="93"/>
      <c r="X147" s="152"/>
      <c r="Y147" s="152"/>
      <c r="Z147" s="93"/>
      <c r="AA147" s="152"/>
      <c r="AB147" s="152"/>
      <c r="AD147" s="152"/>
      <c r="AE147" s="152"/>
      <c r="AG147" s="152"/>
      <c r="AH147" s="152"/>
      <c r="AJ147" s="152"/>
      <c r="AK147" s="152"/>
      <c r="AM147" s="152"/>
      <c r="AN147" s="152"/>
      <c r="AP147" s="152"/>
      <c r="AQ147" s="152"/>
      <c r="AS147" s="152"/>
      <c r="AT147" s="152"/>
      <c r="AV147" s="152"/>
      <c r="AW147" s="152"/>
      <c r="AY147" s="152"/>
      <c r="AZ147" s="152"/>
    </row>
    <row r="148" spans="1:52" s="150" customFormat="1" ht="30" customHeight="1">
      <c r="A148" s="170"/>
      <c r="D148" s="159"/>
      <c r="E148" s="145"/>
      <c r="F148" s="266"/>
      <c r="G148" s="152"/>
      <c r="H148" s="242"/>
      <c r="I148" s="152"/>
      <c r="J148" s="152"/>
      <c r="L148" s="152"/>
      <c r="M148" s="152"/>
      <c r="O148" s="152"/>
      <c r="P148" s="152"/>
      <c r="Q148" s="93"/>
      <c r="R148" s="152"/>
      <c r="S148" s="152"/>
      <c r="T148" s="93"/>
      <c r="U148" s="152"/>
      <c r="V148" s="152"/>
      <c r="W148" s="93"/>
      <c r="X148" s="152"/>
      <c r="Y148" s="152"/>
      <c r="Z148" s="93"/>
      <c r="AA148" s="152"/>
      <c r="AB148" s="152"/>
      <c r="AD148" s="152"/>
      <c r="AE148" s="152"/>
      <c r="AG148" s="152"/>
      <c r="AH148" s="152"/>
      <c r="AJ148" s="152"/>
      <c r="AK148" s="152"/>
      <c r="AM148" s="152"/>
      <c r="AN148" s="152"/>
      <c r="AP148" s="152"/>
      <c r="AQ148" s="152"/>
      <c r="AS148" s="152"/>
      <c r="AT148" s="152"/>
      <c r="AV148" s="152"/>
      <c r="AW148" s="152"/>
      <c r="AY148" s="152"/>
      <c r="AZ148" s="152"/>
    </row>
    <row r="149" spans="1:52" s="150" customFormat="1" ht="30" customHeight="1">
      <c r="A149" s="170"/>
      <c r="D149" s="159"/>
      <c r="E149" s="145"/>
      <c r="F149" s="266"/>
      <c r="G149" s="152"/>
      <c r="H149" s="242"/>
      <c r="I149" s="152"/>
      <c r="J149" s="152"/>
      <c r="L149" s="152"/>
      <c r="M149" s="152"/>
      <c r="O149" s="152"/>
      <c r="P149" s="152"/>
      <c r="Q149" s="93"/>
      <c r="R149" s="152"/>
      <c r="S149" s="152"/>
      <c r="T149" s="93"/>
      <c r="U149" s="152"/>
      <c r="V149" s="152"/>
      <c r="W149" s="93"/>
      <c r="X149" s="152"/>
      <c r="Y149" s="152"/>
      <c r="Z149" s="93"/>
      <c r="AA149" s="152"/>
      <c r="AB149" s="152"/>
      <c r="AD149" s="152"/>
      <c r="AE149" s="152"/>
      <c r="AG149" s="152"/>
      <c r="AH149" s="152"/>
      <c r="AJ149" s="152"/>
      <c r="AK149" s="152"/>
      <c r="AM149" s="152"/>
      <c r="AN149" s="152"/>
      <c r="AP149" s="152"/>
      <c r="AQ149" s="152"/>
      <c r="AS149" s="152"/>
      <c r="AT149" s="152"/>
      <c r="AV149" s="152"/>
      <c r="AW149" s="152"/>
      <c r="AY149" s="152"/>
      <c r="AZ149" s="152"/>
    </row>
    <row r="150" spans="1:52" s="150" customFormat="1" ht="30" customHeight="1">
      <c r="A150" s="170"/>
      <c r="D150" s="159"/>
      <c r="E150" s="145"/>
      <c r="F150" s="266"/>
      <c r="G150" s="152"/>
      <c r="H150" s="242"/>
      <c r="I150" s="152"/>
      <c r="J150" s="152"/>
      <c r="L150" s="152"/>
      <c r="M150" s="152"/>
      <c r="O150" s="152"/>
      <c r="P150" s="152"/>
      <c r="Q150" s="93"/>
      <c r="R150" s="152"/>
      <c r="S150" s="152"/>
      <c r="T150" s="93"/>
      <c r="U150" s="152"/>
      <c r="V150" s="152"/>
      <c r="W150" s="93"/>
      <c r="X150" s="152"/>
      <c r="Y150" s="152"/>
      <c r="Z150" s="93"/>
      <c r="AA150" s="152"/>
      <c r="AB150" s="152"/>
      <c r="AD150" s="152"/>
      <c r="AE150" s="152"/>
      <c r="AG150" s="152"/>
      <c r="AH150" s="152"/>
      <c r="AJ150" s="152"/>
      <c r="AK150" s="152"/>
      <c r="AM150" s="152"/>
      <c r="AN150" s="152"/>
      <c r="AP150" s="152"/>
      <c r="AQ150" s="152"/>
      <c r="AS150" s="152"/>
      <c r="AT150" s="152"/>
      <c r="AV150" s="152"/>
      <c r="AW150" s="152"/>
      <c r="AY150" s="152"/>
      <c r="AZ150" s="152"/>
    </row>
    <row r="151" spans="1:52" s="150" customFormat="1" ht="30" customHeight="1">
      <c r="A151" s="170"/>
      <c r="D151" s="159"/>
      <c r="E151" s="145"/>
      <c r="F151" s="266"/>
      <c r="G151" s="152"/>
      <c r="H151" s="242"/>
      <c r="I151" s="152"/>
      <c r="J151" s="152"/>
      <c r="L151" s="152"/>
      <c r="M151" s="152"/>
      <c r="O151" s="152"/>
      <c r="P151" s="152"/>
      <c r="Q151" s="93"/>
      <c r="R151" s="152"/>
      <c r="S151" s="152"/>
      <c r="T151" s="93"/>
      <c r="U151" s="152"/>
      <c r="V151" s="152"/>
      <c r="W151" s="93"/>
      <c r="X151" s="152"/>
      <c r="Y151" s="152"/>
      <c r="Z151" s="93"/>
      <c r="AA151" s="152"/>
      <c r="AB151" s="152"/>
      <c r="AD151" s="152"/>
      <c r="AE151" s="152"/>
      <c r="AG151" s="152"/>
      <c r="AH151" s="152"/>
      <c r="AJ151" s="152"/>
      <c r="AK151" s="152"/>
      <c r="AM151" s="152"/>
      <c r="AN151" s="152"/>
      <c r="AP151" s="152"/>
      <c r="AQ151" s="152"/>
      <c r="AS151" s="152"/>
      <c r="AT151" s="152"/>
      <c r="AV151" s="152"/>
      <c r="AW151" s="152"/>
      <c r="AY151" s="152"/>
      <c r="AZ151" s="152"/>
    </row>
    <row r="152" spans="1:52" s="150" customFormat="1" ht="30" customHeight="1">
      <c r="D152" s="159"/>
      <c r="E152" s="145"/>
      <c r="F152" s="266"/>
      <c r="G152" s="152"/>
      <c r="H152" s="242"/>
      <c r="I152" s="152"/>
      <c r="J152" s="152"/>
      <c r="L152" s="152"/>
      <c r="M152" s="152"/>
      <c r="O152" s="152"/>
      <c r="P152" s="152"/>
      <c r="Q152" s="93"/>
      <c r="R152" s="152"/>
      <c r="S152" s="152"/>
      <c r="T152" s="93"/>
      <c r="U152" s="152"/>
      <c r="V152" s="152"/>
      <c r="W152" s="93"/>
      <c r="X152" s="152"/>
      <c r="Y152" s="152"/>
      <c r="Z152" s="93"/>
      <c r="AA152" s="152"/>
      <c r="AB152" s="152"/>
      <c r="AD152" s="152"/>
      <c r="AE152" s="152"/>
      <c r="AG152" s="152"/>
      <c r="AH152" s="152"/>
      <c r="AJ152" s="152"/>
      <c r="AK152" s="152"/>
      <c r="AM152" s="152"/>
      <c r="AN152" s="152"/>
      <c r="AP152" s="152"/>
      <c r="AQ152" s="152"/>
      <c r="AS152" s="152"/>
      <c r="AT152" s="152"/>
      <c r="AV152" s="152"/>
      <c r="AW152" s="152"/>
      <c r="AY152" s="152"/>
      <c r="AZ152" s="152"/>
    </row>
    <row r="153" spans="1:52" s="150" customFormat="1" ht="30" customHeight="1">
      <c r="D153" s="159"/>
      <c r="E153" s="145"/>
      <c r="F153" s="266"/>
      <c r="G153" s="152"/>
      <c r="H153" s="242"/>
      <c r="I153" s="152"/>
      <c r="J153" s="152"/>
      <c r="L153" s="152"/>
      <c r="M153" s="152"/>
      <c r="O153" s="152"/>
      <c r="P153" s="152"/>
      <c r="Q153" s="93"/>
      <c r="R153" s="152"/>
      <c r="S153" s="152"/>
      <c r="T153" s="93"/>
      <c r="U153" s="152"/>
      <c r="V153" s="152"/>
      <c r="W153" s="93"/>
      <c r="X153" s="152"/>
      <c r="Y153" s="152"/>
      <c r="Z153" s="93"/>
      <c r="AA153" s="152"/>
      <c r="AB153" s="152"/>
      <c r="AD153" s="152"/>
      <c r="AE153" s="152"/>
      <c r="AG153" s="152"/>
      <c r="AH153" s="152"/>
      <c r="AJ153" s="152"/>
      <c r="AK153" s="152"/>
      <c r="AM153" s="152"/>
      <c r="AN153" s="152"/>
      <c r="AP153" s="152"/>
      <c r="AQ153" s="152"/>
      <c r="AS153" s="152"/>
      <c r="AT153" s="152"/>
      <c r="AV153" s="152"/>
      <c r="AW153" s="152"/>
      <c r="AY153" s="152"/>
      <c r="AZ153" s="152"/>
    </row>
    <row r="154" spans="1:52" s="150" customFormat="1" ht="30" customHeight="1">
      <c r="D154" s="159"/>
      <c r="E154" s="145"/>
      <c r="F154" s="266"/>
      <c r="G154" s="152"/>
      <c r="H154" s="242"/>
      <c r="I154" s="152"/>
      <c r="J154" s="152"/>
      <c r="L154" s="152"/>
      <c r="M154" s="152"/>
      <c r="O154" s="152"/>
      <c r="P154" s="152"/>
      <c r="Q154" s="93"/>
      <c r="R154" s="152"/>
      <c r="S154" s="152"/>
      <c r="T154" s="93"/>
      <c r="U154" s="152"/>
      <c r="V154" s="152"/>
      <c r="W154" s="93"/>
      <c r="X154" s="152"/>
      <c r="Y154" s="152"/>
      <c r="Z154" s="93"/>
      <c r="AA154" s="152"/>
      <c r="AB154" s="152"/>
      <c r="AD154" s="152"/>
      <c r="AE154" s="152"/>
      <c r="AG154" s="152"/>
      <c r="AH154" s="152"/>
      <c r="AJ154" s="152"/>
      <c r="AK154" s="152"/>
      <c r="AM154" s="152"/>
      <c r="AN154" s="152"/>
      <c r="AP154" s="152"/>
      <c r="AQ154" s="152"/>
      <c r="AS154" s="152"/>
      <c r="AT154" s="152"/>
      <c r="AV154" s="152"/>
      <c r="AW154" s="152"/>
      <c r="AY154" s="152"/>
      <c r="AZ154" s="152"/>
    </row>
    <row r="155" spans="1:52" s="150" customFormat="1" ht="30" customHeight="1">
      <c r="D155" s="159"/>
      <c r="E155" s="145"/>
      <c r="F155" s="266"/>
      <c r="G155" s="152"/>
      <c r="H155" s="242"/>
      <c r="I155" s="152"/>
      <c r="J155" s="152"/>
      <c r="L155" s="152"/>
      <c r="M155" s="152"/>
      <c r="O155" s="152"/>
      <c r="P155" s="152"/>
      <c r="Q155" s="93"/>
      <c r="R155" s="152"/>
      <c r="S155" s="152"/>
      <c r="T155" s="93"/>
      <c r="U155" s="152"/>
      <c r="V155" s="152"/>
      <c r="W155" s="93"/>
      <c r="X155" s="152"/>
      <c r="Y155" s="152"/>
      <c r="Z155" s="93"/>
      <c r="AA155" s="152"/>
      <c r="AB155" s="152"/>
      <c r="AD155" s="152"/>
      <c r="AE155" s="152"/>
      <c r="AG155" s="152"/>
      <c r="AH155" s="152"/>
      <c r="AJ155" s="152"/>
      <c r="AK155" s="152"/>
      <c r="AM155" s="152"/>
      <c r="AN155" s="152"/>
      <c r="AP155" s="152"/>
      <c r="AQ155" s="152"/>
      <c r="AS155" s="152"/>
      <c r="AT155" s="152"/>
      <c r="AV155" s="152"/>
      <c r="AW155" s="152"/>
      <c r="AY155" s="152"/>
      <c r="AZ155" s="152"/>
    </row>
    <row r="156" spans="1:52" s="150" customFormat="1" ht="30" customHeight="1">
      <c r="D156" s="159"/>
      <c r="E156" s="145"/>
      <c r="F156" s="266"/>
      <c r="G156" s="152"/>
      <c r="H156" s="242"/>
      <c r="I156" s="152"/>
      <c r="J156" s="152"/>
      <c r="L156" s="152"/>
      <c r="M156" s="152"/>
      <c r="O156" s="152"/>
      <c r="P156" s="152"/>
      <c r="Q156" s="93"/>
      <c r="R156" s="152"/>
      <c r="S156" s="152"/>
      <c r="T156" s="93"/>
      <c r="U156" s="152"/>
      <c r="V156" s="152"/>
      <c r="W156" s="93"/>
      <c r="X156" s="152"/>
      <c r="Y156" s="152"/>
      <c r="Z156" s="93"/>
      <c r="AA156" s="152"/>
      <c r="AB156" s="152"/>
      <c r="AD156" s="152"/>
      <c r="AE156" s="152"/>
      <c r="AG156" s="152"/>
      <c r="AH156" s="152"/>
      <c r="AJ156" s="152"/>
      <c r="AK156" s="152"/>
      <c r="AM156" s="152"/>
      <c r="AN156" s="152"/>
      <c r="AP156" s="152"/>
      <c r="AQ156" s="152"/>
      <c r="AS156" s="152"/>
      <c r="AT156" s="152"/>
      <c r="AV156" s="152"/>
      <c r="AW156" s="152"/>
      <c r="AY156" s="152"/>
      <c r="AZ156" s="152"/>
    </row>
    <row r="157" spans="1:52" s="150" customFormat="1" ht="30" customHeight="1">
      <c r="D157" s="159"/>
      <c r="E157" s="145"/>
      <c r="F157" s="266"/>
      <c r="G157" s="152"/>
      <c r="H157" s="242"/>
      <c r="I157" s="152"/>
      <c r="J157" s="152"/>
      <c r="L157" s="152"/>
      <c r="M157" s="152"/>
      <c r="O157" s="152"/>
      <c r="P157" s="152"/>
      <c r="Q157" s="93"/>
      <c r="R157" s="152"/>
      <c r="S157" s="152"/>
      <c r="T157" s="93"/>
      <c r="U157" s="152"/>
      <c r="V157" s="152"/>
      <c r="W157" s="93"/>
      <c r="X157" s="152"/>
      <c r="Y157" s="152"/>
      <c r="Z157" s="93"/>
      <c r="AA157" s="152"/>
      <c r="AB157" s="152"/>
      <c r="AD157" s="152"/>
      <c r="AE157" s="152"/>
      <c r="AG157" s="152"/>
      <c r="AH157" s="152"/>
      <c r="AJ157" s="152"/>
      <c r="AK157" s="152"/>
      <c r="AM157" s="152"/>
      <c r="AN157" s="152"/>
      <c r="AP157" s="152"/>
      <c r="AQ157" s="152"/>
      <c r="AS157" s="152"/>
      <c r="AT157" s="152"/>
      <c r="AV157" s="152"/>
      <c r="AW157" s="152"/>
      <c r="AY157" s="152"/>
      <c r="AZ157" s="152"/>
    </row>
    <row r="158" spans="1:52" s="150" customFormat="1" ht="30" customHeight="1">
      <c r="D158" s="159"/>
      <c r="E158" s="145"/>
      <c r="F158" s="266"/>
      <c r="G158" s="152"/>
      <c r="H158" s="242"/>
      <c r="I158" s="152"/>
      <c r="J158" s="152"/>
      <c r="L158" s="152"/>
      <c r="M158" s="152"/>
      <c r="O158" s="152"/>
      <c r="P158" s="152"/>
      <c r="Q158" s="93"/>
      <c r="R158" s="152"/>
      <c r="S158" s="152"/>
      <c r="T158" s="93"/>
      <c r="U158" s="152"/>
      <c r="V158" s="152"/>
      <c r="W158" s="93"/>
      <c r="X158" s="152"/>
      <c r="Y158" s="152"/>
      <c r="Z158" s="93"/>
      <c r="AA158" s="152"/>
      <c r="AB158" s="152"/>
      <c r="AD158" s="152"/>
      <c r="AE158" s="152"/>
      <c r="AG158" s="152"/>
      <c r="AH158" s="152"/>
      <c r="AJ158" s="152"/>
      <c r="AK158" s="152"/>
      <c r="AM158" s="152"/>
      <c r="AN158" s="152"/>
      <c r="AP158" s="152"/>
      <c r="AQ158" s="152"/>
      <c r="AS158" s="152"/>
      <c r="AT158" s="152"/>
      <c r="AV158" s="152"/>
      <c r="AW158" s="152"/>
      <c r="AY158" s="152"/>
      <c r="AZ158" s="152"/>
    </row>
    <row r="159" spans="1:52" s="150" customFormat="1" ht="30" customHeight="1">
      <c r="D159" s="159"/>
      <c r="E159" s="145"/>
      <c r="F159" s="266"/>
      <c r="G159" s="152"/>
      <c r="H159" s="242"/>
      <c r="I159" s="152"/>
      <c r="J159" s="152"/>
      <c r="L159" s="152"/>
      <c r="M159" s="152"/>
      <c r="O159" s="152"/>
      <c r="P159" s="152"/>
      <c r="Q159" s="93"/>
      <c r="R159" s="152"/>
      <c r="S159" s="152"/>
      <c r="T159" s="93"/>
      <c r="U159" s="152"/>
      <c r="V159" s="152"/>
      <c r="W159" s="93"/>
      <c r="X159" s="152"/>
      <c r="Y159" s="152"/>
      <c r="Z159" s="93"/>
      <c r="AA159" s="152"/>
      <c r="AB159" s="152"/>
      <c r="AD159" s="152"/>
      <c r="AE159" s="152"/>
      <c r="AG159" s="152"/>
      <c r="AH159" s="152"/>
      <c r="AJ159" s="152"/>
      <c r="AK159" s="152"/>
      <c r="AM159" s="152"/>
      <c r="AN159" s="152"/>
      <c r="AP159" s="152"/>
      <c r="AQ159" s="152"/>
      <c r="AS159" s="152"/>
      <c r="AT159" s="152"/>
      <c r="AV159" s="152"/>
      <c r="AW159" s="152"/>
      <c r="AY159" s="152"/>
      <c r="AZ159" s="152"/>
    </row>
    <row r="160" spans="1:52" s="150" customFormat="1" ht="30" customHeight="1">
      <c r="D160" s="159"/>
      <c r="E160" s="145"/>
      <c r="F160" s="266"/>
      <c r="G160" s="152"/>
      <c r="H160" s="242"/>
      <c r="I160" s="152"/>
      <c r="J160" s="152"/>
      <c r="L160" s="152"/>
      <c r="M160" s="152"/>
      <c r="O160" s="152"/>
      <c r="P160" s="152"/>
      <c r="Q160" s="93"/>
      <c r="R160" s="152"/>
      <c r="S160" s="152"/>
      <c r="T160" s="93"/>
      <c r="U160" s="152"/>
      <c r="V160" s="152"/>
      <c r="W160" s="93"/>
      <c r="X160" s="152"/>
      <c r="Y160" s="152"/>
      <c r="Z160" s="93"/>
      <c r="AA160" s="152"/>
      <c r="AB160" s="152"/>
      <c r="AD160" s="152"/>
      <c r="AE160" s="152"/>
      <c r="AG160" s="152"/>
      <c r="AH160" s="152"/>
      <c r="AJ160" s="152"/>
      <c r="AK160" s="152"/>
      <c r="AM160" s="152"/>
      <c r="AN160" s="152"/>
      <c r="AP160" s="152"/>
      <c r="AQ160" s="152"/>
      <c r="AS160" s="152"/>
      <c r="AT160" s="152"/>
      <c r="AV160" s="152"/>
      <c r="AW160" s="152"/>
      <c r="AY160" s="152"/>
      <c r="AZ160" s="152"/>
    </row>
    <row r="161" spans="1:256" s="150" customFormat="1" ht="30" customHeight="1">
      <c r="D161" s="159"/>
      <c r="E161" s="145"/>
      <c r="F161" s="266"/>
      <c r="G161" s="152"/>
      <c r="H161" s="242"/>
      <c r="I161" s="152"/>
      <c r="J161" s="152"/>
      <c r="L161" s="152"/>
      <c r="M161" s="152"/>
      <c r="O161" s="152"/>
      <c r="P161" s="152"/>
      <c r="Q161" s="93"/>
      <c r="R161" s="152"/>
      <c r="S161" s="152"/>
      <c r="T161" s="93"/>
      <c r="U161" s="152"/>
      <c r="V161" s="152"/>
      <c r="W161" s="93"/>
      <c r="X161" s="152"/>
      <c r="Y161" s="152"/>
      <c r="Z161" s="93"/>
      <c r="AA161" s="152"/>
      <c r="AB161" s="152"/>
      <c r="AD161" s="152"/>
      <c r="AE161" s="152"/>
      <c r="AG161" s="152"/>
      <c r="AH161" s="152"/>
      <c r="AJ161" s="152"/>
      <c r="AK161" s="152"/>
      <c r="AM161" s="152"/>
      <c r="AN161" s="152"/>
      <c r="AP161" s="152"/>
      <c r="AQ161" s="152"/>
      <c r="AS161" s="152"/>
      <c r="AT161" s="152"/>
      <c r="AV161" s="152"/>
      <c r="AW161" s="152"/>
      <c r="AY161" s="152"/>
      <c r="AZ161" s="152"/>
    </row>
    <row r="162" spans="1:256" s="150" customFormat="1" ht="30" customHeight="1">
      <c r="D162" s="159"/>
      <c r="E162" s="145"/>
      <c r="F162" s="266"/>
      <c r="G162" s="152"/>
      <c r="H162" s="242"/>
      <c r="I162" s="152"/>
      <c r="J162" s="152"/>
      <c r="L162" s="152"/>
      <c r="M162" s="152"/>
      <c r="O162" s="152"/>
      <c r="P162" s="152"/>
      <c r="Q162" s="93"/>
      <c r="R162" s="152"/>
      <c r="S162" s="152"/>
      <c r="T162" s="93"/>
      <c r="U162" s="152"/>
      <c r="V162" s="152"/>
      <c r="W162" s="93"/>
      <c r="X162" s="152"/>
      <c r="Y162" s="152"/>
      <c r="Z162" s="93"/>
      <c r="AA162" s="152"/>
      <c r="AB162" s="152"/>
      <c r="AD162" s="152"/>
      <c r="AE162" s="152"/>
      <c r="AG162" s="152"/>
      <c r="AH162" s="152"/>
      <c r="AJ162" s="152"/>
      <c r="AK162" s="152"/>
      <c r="AM162" s="152"/>
      <c r="AN162" s="152"/>
      <c r="AP162" s="152"/>
      <c r="AQ162" s="152"/>
      <c r="AS162" s="152"/>
      <c r="AT162" s="152"/>
      <c r="AV162" s="152"/>
      <c r="AW162" s="152"/>
      <c r="AY162" s="152"/>
      <c r="AZ162" s="152"/>
    </row>
    <row r="163" spans="1:256" s="150" customFormat="1" ht="30" customHeight="1">
      <c r="D163" s="159"/>
      <c r="E163" s="145"/>
      <c r="F163" s="266"/>
      <c r="G163" s="152"/>
      <c r="H163" s="242"/>
      <c r="I163" s="152"/>
      <c r="J163" s="152"/>
      <c r="L163" s="152"/>
      <c r="M163" s="152"/>
      <c r="O163" s="152"/>
      <c r="P163" s="152"/>
      <c r="Q163" s="93"/>
      <c r="R163" s="152"/>
      <c r="S163" s="152"/>
      <c r="T163" s="93"/>
      <c r="U163" s="152"/>
      <c r="V163" s="152"/>
      <c r="W163" s="93"/>
      <c r="X163" s="152"/>
      <c r="Y163" s="152"/>
      <c r="Z163" s="93"/>
      <c r="AA163" s="152"/>
      <c r="AB163" s="152"/>
      <c r="AD163" s="152"/>
      <c r="AE163" s="152"/>
      <c r="AG163" s="152"/>
      <c r="AH163" s="152"/>
      <c r="AJ163" s="152"/>
      <c r="AK163" s="152"/>
      <c r="AM163" s="152"/>
      <c r="AN163" s="152"/>
      <c r="AP163" s="152"/>
      <c r="AQ163" s="152"/>
      <c r="AS163" s="152"/>
      <c r="AT163" s="152"/>
      <c r="AV163" s="152"/>
      <c r="AW163" s="152"/>
      <c r="AY163" s="152"/>
      <c r="AZ163" s="152"/>
    </row>
    <row r="164" spans="1:256" s="150" customFormat="1" ht="30" customHeight="1">
      <c r="D164" s="159"/>
      <c r="E164" s="145"/>
      <c r="F164" s="266"/>
      <c r="G164" s="152"/>
      <c r="H164" s="242"/>
      <c r="I164" s="152"/>
      <c r="J164" s="152"/>
      <c r="L164" s="152"/>
      <c r="M164" s="152"/>
      <c r="O164" s="152"/>
      <c r="P164" s="152"/>
      <c r="Q164" s="93"/>
      <c r="R164" s="152"/>
      <c r="S164" s="152"/>
      <c r="T164" s="93"/>
      <c r="U164" s="152"/>
      <c r="V164" s="152"/>
      <c r="W164" s="93"/>
      <c r="X164" s="152"/>
      <c r="Y164" s="152"/>
      <c r="Z164" s="93"/>
      <c r="AA164" s="152"/>
      <c r="AB164" s="152"/>
      <c r="AD164" s="152"/>
      <c r="AE164" s="152"/>
      <c r="AG164" s="152"/>
      <c r="AH164" s="152"/>
      <c r="AJ164" s="152"/>
      <c r="AK164" s="152"/>
      <c r="AM164" s="152"/>
      <c r="AN164" s="152"/>
      <c r="AP164" s="152"/>
      <c r="AQ164" s="152"/>
      <c r="AS164" s="152"/>
      <c r="AT164" s="152"/>
      <c r="AV164" s="152"/>
      <c r="AW164" s="152"/>
      <c r="AY164" s="152"/>
      <c r="AZ164" s="152"/>
    </row>
    <row r="165" spans="1:256" s="150" customFormat="1" ht="30" customHeight="1">
      <c r="D165" s="159"/>
      <c r="E165" s="145"/>
      <c r="F165" s="266"/>
      <c r="G165" s="152"/>
      <c r="H165" s="242"/>
      <c r="I165" s="152"/>
      <c r="J165" s="152"/>
      <c r="L165" s="152"/>
      <c r="M165" s="152"/>
      <c r="O165" s="152"/>
      <c r="P165" s="152"/>
      <c r="Q165" s="93"/>
      <c r="R165" s="152"/>
      <c r="S165" s="152"/>
      <c r="T165" s="93"/>
      <c r="U165" s="152"/>
      <c r="V165" s="152"/>
      <c r="W165" s="93"/>
      <c r="X165" s="152"/>
      <c r="Y165" s="152"/>
      <c r="Z165" s="93"/>
      <c r="AA165" s="152"/>
      <c r="AB165" s="152"/>
      <c r="AC165" s="174"/>
      <c r="AD165" s="152"/>
      <c r="AE165" s="152"/>
      <c r="AF165" s="174"/>
      <c r="AG165" s="152"/>
      <c r="AH165" s="152"/>
      <c r="AI165" s="190"/>
      <c r="AJ165" s="152"/>
      <c r="AK165" s="152"/>
      <c r="AL165" s="174"/>
      <c r="AM165" s="152"/>
      <c r="AN165" s="152"/>
      <c r="AO165" s="174"/>
      <c r="AP165" s="152"/>
      <c r="AQ165" s="152"/>
      <c r="AR165" s="190"/>
      <c r="AS165" s="152"/>
      <c r="AT165" s="152"/>
      <c r="AU165" s="174"/>
      <c r="AV165" s="152"/>
      <c r="AW165" s="152"/>
      <c r="AX165" s="174"/>
      <c r="AY165" s="152"/>
      <c r="AZ165" s="152"/>
      <c r="BA165" s="174"/>
      <c r="BB165" s="190"/>
      <c r="BC165" s="190"/>
      <c r="BD165" s="198"/>
      <c r="BE165" s="174"/>
      <c r="BF165" s="174"/>
      <c r="BG165" s="174"/>
      <c r="BH165" s="174"/>
      <c r="BI165" s="174"/>
      <c r="BJ165" s="174"/>
      <c r="BK165" s="174"/>
      <c r="BL165" s="190"/>
      <c r="BM165" s="190"/>
      <c r="BN165" s="198"/>
      <c r="BO165" s="174"/>
      <c r="BP165" s="174"/>
      <c r="BQ165" s="174"/>
      <c r="BR165" s="174"/>
      <c r="BS165" s="174"/>
      <c r="BT165" s="174"/>
      <c r="BU165" s="174"/>
      <c r="BV165" s="190"/>
      <c r="BW165" s="190"/>
      <c r="BX165" s="198"/>
      <c r="BY165" s="174"/>
      <c r="BZ165" s="174"/>
      <c r="CA165" s="174"/>
      <c r="CB165" s="174"/>
      <c r="CC165" s="174"/>
      <c r="CD165" s="174"/>
      <c r="CE165" s="174"/>
      <c r="CF165" s="190"/>
      <c r="CG165" s="190"/>
      <c r="CH165" s="198"/>
      <c r="CI165" s="174"/>
      <c r="CJ165" s="174"/>
      <c r="CK165" s="174"/>
      <c r="CL165" s="174"/>
      <c r="CM165" s="174"/>
      <c r="CN165" s="174"/>
      <c r="CO165" s="174"/>
      <c r="CP165" s="190"/>
      <c r="CQ165" s="190"/>
      <c r="CR165" s="198"/>
      <c r="CS165" s="174"/>
      <c r="CT165" s="174"/>
      <c r="CU165" s="174"/>
      <c r="CV165" s="174"/>
      <c r="CW165" s="174"/>
      <c r="CX165" s="174"/>
      <c r="CY165" s="174"/>
      <c r="CZ165" s="190"/>
      <c r="DA165" s="190"/>
      <c r="DB165" s="198"/>
      <c r="DC165" s="174"/>
      <c r="DD165" s="174"/>
      <c r="DE165" s="174"/>
      <c r="DF165" s="174"/>
      <c r="DG165" s="174"/>
      <c r="DH165" s="174"/>
      <c r="DI165" s="174"/>
      <c r="DJ165" s="190"/>
      <c r="DK165" s="190"/>
      <c r="DL165" s="198"/>
      <c r="DM165" s="174"/>
      <c r="DN165" s="174"/>
      <c r="DO165" s="174"/>
      <c r="DP165" s="174"/>
      <c r="DQ165" s="174"/>
      <c r="DR165" s="174"/>
      <c r="DS165" s="174"/>
      <c r="DT165" s="190"/>
      <c r="DU165" s="190"/>
      <c r="DV165" s="198"/>
      <c r="DW165" s="174"/>
      <c r="DX165" s="174"/>
      <c r="DY165" s="174"/>
      <c r="DZ165" s="174"/>
      <c r="EA165" s="174"/>
      <c r="EB165" s="174"/>
      <c r="EC165" s="174"/>
      <c r="ED165" s="190"/>
      <c r="EE165" s="190"/>
      <c r="EF165" s="198"/>
      <c r="EG165" s="174"/>
      <c r="EH165" s="174"/>
      <c r="EI165" s="174"/>
      <c r="EJ165" s="174"/>
      <c r="EK165" s="174"/>
      <c r="EL165" s="174"/>
      <c r="EM165" s="174"/>
      <c r="EN165" s="190"/>
      <c r="EO165" s="190"/>
      <c r="EP165" s="198"/>
      <c r="EQ165" s="174"/>
      <c r="ER165" s="174"/>
      <c r="ES165" s="174"/>
      <c r="ET165" s="174"/>
      <c r="EU165" s="174"/>
      <c r="EV165" s="174"/>
      <c r="EW165" s="174"/>
      <c r="EX165" s="190"/>
      <c r="EY165" s="190"/>
      <c r="EZ165" s="198"/>
      <c r="FA165" s="174"/>
      <c r="FB165" s="174"/>
      <c r="FC165" s="174"/>
      <c r="FD165" s="174"/>
      <c r="FE165" s="174"/>
      <c r="FF165" s="174"/>
      <c r="FG165" s="174"/>
      <c r="FH165" s="190"/>
      <c r="FI165" s="190"/>
      <c r="FJ165" s="198"/>
      <c r="FK165" s="174"/>
      <c r="FL165" s="174"/>
      <c r="FM165" s="174"/>
      <c r="FN165" s="174"/>
      <c r="FO165" s="174"/>
      <c r="FP165" s="174"/>
      <c r="FQ165" s="174"/>
      <c r="FR165" s="190"/>
      <c r="FS165" s="190"/>
      <c r="FT165" s="198"/>
      <c r="FU165" s="174"/>
      <c r="FV165" s="174"/>
      <c r="FW165" s="174"/>
      <c r="FX165" s="174"/>
      <c r="FY165" s="174"/>
      <c r="FZ165" s="174"/>
      <c r="GA165" s="174"/>
      <c r="GB165" s="190"/>
      <c r="GC165" s="190"/>
      <c r="GD165" s="198"/>
      <c r="GE165" s="174"/>
      <c r="GF165" s="174"/>
      <c r="GG165" s="174"/>
      <c r="GH165" s="174"/>
      <c r="GI165" s="174"/>
      <c r="GJ165" s="174"/>
      <c r="GK165" s="174"/>
      <c r="GL165" s="174"/>
      <c r="GM165" s="174"/>
      <c r="GN165" s="174"/>
      <c r="GO165" s="174"/>
      <c r="GP165" s="174"/>
      <c r="GQ165" s="174"/>
      <c r="GR165" s="174"/>
      <c r="GS165" s="174"/>
      <c r="GT165" s="174"/>
      <c r="GU165" s="174"/>
      <c r="GV165" s="174"/>
      <c r="GW165" s="174"/>
      <c r="GX165" s="174"/>
      <c r="GY165" s="174"/>
      <c r="GZ165" s="174"/>
      <c r="HA165" s="174"/>
      <c r="HB165" s="174"/>
      <c r="HC165" s="174"/>
      <c r="HD165" s="174"/>
      <c r="HE165" s="174"/>
      <c r="HF165" s="174"/>
      <c r="HG165" s="174"/>
      <c r="HH165" s="174"/>
      <c r="HI165" s="174"/>
      <c r="HJ165" s="174"/>
      <c r="HK165" s="174"/>
      <c r="HL165" s="174"/>
      <c r="HM165" s="174"/>
      <c r="HN165" s="174"/>
      <c r="HO165" s="174"/>
      <c r="HP165" s="174"/>
      <c r="HQ165" s="174"/>
      <c r="HR165" s="174"/>
      <c r="HS165" s="174"/>
      <c r="HT165" s="174"/>
      <c r="HU165" s="174"/>
      <c r="HV165" s="174"/>
      <c r="HW165" s="174"/>
      <c r="HX165" s="174"/>
      <c r="HY165" s="174"/>
      <c r="HZ165" s="174"/>
      <c r="IA165" s="174"/>
      <c r="IB165" s="174"/>
      <c r="IC165" s="174"/>
      <c r="ID165" s="174"/>
      <c r="IE165" s="174"/>
      <c r="IF165" s="174"/>
      <c r="IG165" s="174"/>
      <c r="IH165" s="174"/>
      <c r="II165" s="174"/>
      <c r="IJ165" s="174"/>
      <c r="IK165" s="174"/>
      <c r="IL165" s="174"/>
      <c r="IM165" s="174"/>
      <c r="IN165" s="174"/>
      <c r="IO165" s="174"/>
      <c r="IP165" s="174"/>
      <c r="IQ165" s="174"/>
      <c r="IR165" s="174"/>
      <c r="IS165" s="174"/>
      <c r="IT165" s="174"/>
      <c r="IU165" s="174"/>
      <c r="IV165" s="175"/>
    </row>
    <row r="166" spans="1:256" s="150" customFormat="1" ht="30" customHeight="1">
      <c r="D166" s="159"/>
      <c r="E166" s="145"/>
      <c r="F166" s="266"/>
      <c r="G166" s="152"/>
      <c r="H166" s="242"/>
      <c r="I166" s="152"/>
      <c r="J166" s="152"/>
      <c r="L166" s="152"/>
      <c r="M166" s="152"/>
      <c r="O166" s="152"/>
      <c r="P166" s="152"/>
      <c r="Q166" s="93"/>
      <c r="R166" s="152"/>
      <c r="S166" s="152"/>
      <c r="T166" s="93"/>
      <c r="U166" s="152"/>
      <c r="V166" s="152"/>
      <c r="W166" s="93"/>
      <c r="X166" s="152"/>
      <c r="Y166" s="152"/>
      <c r="Z166" s="93"/>
      <c r="AA166" s="152"/>
      <c r="AB166" s="152"/>
      <c r="AC166" s="174"/>
      <c r="AD166" s="152"/>
      <c r="AE166" s="152"/>
      <c r="AF166" s="174"/>
      <c r="AG166" s="152"/>
      <c r="AH166" s="152"/>
      <c r="AI166" s="190"/>
      <c r="AJ166" s="152"/>
      <c r="AK166" s="152"/>
      <c r="AL166" s="174"/>
      <c r="AM166" s="152"/>
      <c r="AN166" s="152"/>
      <c r="AO166" s="174"/>
      <c r="AP166" s="152"/>
      <c r="AQ166" s="152"/>
      <c r="AR166" s="190"/>
      <c r="AS166" s="152"/>
      <c r="AT166" s="152"/>
      <c r="AU166" s="174"/>
      <c r="AV166" s="152"/>
      <c r="AW166" s="152"/>
      <c r="AX166" s="174"/>
      <c r="AY166" s="152"/>
      <c r="AZ166" s="152"/>
      <c r="BA166" s="174"/>
      <c r="BB166" s="190"/>
      <c r="BC166" s="190"/>
      <c r="BD166" s="198"/>
      <c r="BE166" s="174"/>
      <c r="BF166" s="174"/>
      <c r="BG166" s="174"/>
      <c r="BH166" s="174"/>
      <c r="BI166" s="174"/>
      <c r="BJ166" s="174"/>
      <c r="BK166" s="174"/>
      <c r="BL166" s="190"/>
      <c r="BM166" s="190"/>
      <c r="BN166" s="198"/>
      <c r="BO166" s="174"/>
      <c r="BP166" s="174"/>
      <c r="BQ166" s="174"/>
      <c r="BR166" s="174"/>
      <c r="BS166" s="174"/>
      <c r="BT166" s="174"/>
      <c r="BU166" s="174"/>
      <c r="BV166" s="190"/>
      <c r="BW166" s="190"/>
      <c r="BX166" s="198"/>
      <c r="BY166" s="174"/>
      <c r="BZ166" s="174"/>
      <c r="CA166" s="174"/>
      <c r="CB166" s="174"/>
      <c r="CC166" s="174"/>
      <c r="CD166" s="174"/>
      <c r="CE166" s="174"/>
      <c r="CF166" s="190"/>
      <c r="CG166" s="190"/>
      <c r="CH166" s="198"/>
      <c r="CI166" s="174"/>
      <c r="CJ166" s="174"/>
      <c r="CK166" s="174"/>
      <c r="CL166" s="174"/>
      <c r="CM166" s="174"/>
      <c r="CN166" s="174"/>
      <c r="CO166" s="174"/>
      <c r="CP166" s="190"/>
      <c r="CQ166" s="190"/>
      <c r="CR166" s="198"/>
      <c r="CS166" s="174"/>
      <c r="CT166" s="174"/>
      <c r="CU166" s="174"/>
      <c r="CV166" s="174"/>
      <c r="CW166" s="174"/>
      <c r="CX166" s="174"/>
      <c r="CY166" s="174"/>
      <c r="CZ166" s="190"/>
      <c r="DA166" s="190"/>
      <c r="DB166" s="198"/>
      <c r="DC166" s="174"/>
      <c r="DD166" s="174"/>
      <c r="DE166" s="174"/>
      <c r="DF166" s="174"/>
      <c r="DG166" s="174"/>
      <c r="DH166" s="174"/>
      <c r="DI166" s="174"/>
      <c r="DJ166" s="190"/>
      <c r="DK166" s="190"/>
      <c r="DL166" s="198"/>
      <c r="DM166" s="174"/>
      <c r="DN166" s="174"/>
      <c r="DO166" s="174"/>
      <c r="DP166" s="174"/>
      <c r="DQ166" s="174"/>
      <c r="DR166" s="174"/>
      <c r="DS166" s="174"/>
      <c r="DT166" s="190"/>
      <c r="DU166" s="190"/>
      <c r="DV166" s="198"/>
      <c r="DW166" s="174"/>
      <c r="DX166" s="174"/>
      <c r="DY166" s="174"/>
      <c r="DZ166" s="174"/>
      <c r="EA166" s="174"/>
      <c r="EB166" s="174"/>
      <c r="EC166" s="174"/>
      <c r="ED166" s="190"/>
      <c r="EE166" s="190"/>
      <c r="EF166" s="198"/>
      <c r="EG166" s="174"/>
      <c r="EH166" s="174"/>
      <c r="EI166" s="174"/>
      <c r="EJ166" s="174"/>
      <c r="EK166" s="174"/>
      <c r="EL166" s="174"/>
      <c r="EM166" s="174"/>
      <c r="EN166" s="190"/>
      <c r="EO166" s="190"/>
      <c r="EP166" s="198"/>
      <c r="EQ166" s="174"/>
      <c r="ER166" s="174"/>
      <c r="ES166" s="174"/>
      <c r="ET166" s="174"/>
      <c r="EU166" s="174"/>
      <c r="EV166" s="174"/>
      <c r="EW166" s="174"/>
      <c r="EX166" s="190"/>
      <c r="EY166" s="190"/>
      <c r="EZ166" s="198"/>
      <c r="FA166" s="174"/>
      <c r="FB166" s="174"/>
      <c r="FC166" s="174"/>
      <c r="FD166" s="174"/>
      <c r="FE166" s="174"/>
      <c r="FF166" s="174"/>
      <c r="FG166" s="174"/>
      <c r="FH166" s="190"/>
      <c r="FI166" s="190"/>
      <c r="FJ166" s="198"/>
      <c r="FK166" s="174"/>
      <c r="FL166" s="174"/>
      <c r="FM166" s="174"/>
      <c r="FN166" s="174"/>
      <c r="FO166" s="174"/>
      <c r="FP166" s="174"/>
      <c r="FQ166" s="174"/>
      <c r="FR166" s="190"/>
      <c r="FS166" s="190"/>
      <c r="FT166" s="198"/>
      <c r="FU166" s="174"/>
      <c r="FV166" s="174"/>
      <c r="FW166" s="174"/>
      <c r="FX166" s="174"/>
      <c r="FY166" s="174"/>
      <c r="FZ166" s="174"/>
      <c r="GA166" s="174"/>
      <c r="GB166" s="190"/>
      <c r="GC166" s="190"/>
      <c r="GD166" s="198"/>
      <c r="GE166" s="174"/>
      <c r="GF166" s="174"/>
      <c r="GG166" s="174"/>
      <c r="GH166" s="174"/>
      <c r="GI166" s="174"/>
      <c r="GJ166" s="174"/>
      <c r="GK166" s="174"/>
      <c r="GL166" s="174"/>
      <c r="GM166" s="174"/>
      <c r="GN166" s="174"/>
      <c r="GO166" s="174"/>
      <c r="GP166" s="174"/>
      <c r="GQ166" s="174"/>
      <c r="GR166" s="174"/>
      <c r="GS166" s="174"/>
      <c r="GT166" s="174"/>
      <c r="GU166" s="174"/>
      <c r="GV166" s="174"/>
      <c r="GW166" s="174"/>
      <c r="GX166" s="174"/>
      <c r="GY166" s="174"/>
      <c r="GZ166" s="174"/>
      <c r="HA166" s="174"/>
      <c r="HB166" s="174"/>
      <c r="HC166" s="174"/>
      <c r="HD166" s="174"/>
      <c r="HE166" s="174"/>
      <c r="HF166" s="174"/>
      <c r="HG166" s="174"/>
      <c r="HH166" s="174"/>
      <c r="HI166" s="174"/>
      <c r="HJ166" s="174"/>
      <c r="HK166" s="174"/>
      <c r="HL166" s="174"/>
      <c r="HM166" s="174"/>
      <c r="HN166" s="174"/>
      <c r="HO166" s="174"/>
      <c r="HP166" s="174"/>
      <c r="HQ166" s="174"/>
      <c r="HR166" s="174"/>
      <c r="HS166" s="174"/>
      <c r="HT166" s="174"/>
      <c r="HU166" s="174"/>
      <c r="HV166" s="174"/>
      <c r="HW166" s="174"/>
      <c r="HX166" s="174"/>
      <c r="HY166" s="174"/>
      <c r="HZ166" s="174"/>
      <c r="IA166" s="174"/>
      <c r="IB166" s="174"/>
      <c r="IC166" s="174"/>
      <c r="ID166" s="174"/>
      <c r="IE166" s="174"/>
      <c r="IF166" s="174"/>
      <c r="IG166" s="174"/>
      <c r="IH166" s="174"/>
      <c r="II166" s="174"/>
      <c r="IJ166" s="174"/>
      <c r="IK166" s="174"/>
      <c r="IL166" s="174"/>
      <c r="IM166" s="174"/>
      <c r="IN166" s="174"/>
      <c r="IO166" s="174"/>
      <c r="IP166" s="174"/>
      <c r="IQ166" s="174"/>
      <c r="IR166" s="174"/>
      <c r="IS166" s="174"/>
      <c r="IT166" s="174"/>
      <c r="IU166" s="174"/>
      <c r="IV166" s="175"/>
    </row>
    <row r="167" spans="1:256" s="176" customFormat="1" ht="30" customHeight="1">
      <c r="A167" s="177"/>
      <c r="B167" s="178"/>
      <c r="C167" s="178"/>
      <c r="D167" s="159"/>
      <c r="E167" s="145"/>
      <c r="F167" s="266"/>
      <c r="G167" s="152"/>
      <c r="H167" s="242"/>
      <c r="I167" s="152"/>
      <c r="J167" s="152"/>
      <c r="K167" s="178"/>
      <c r="L167" s="152"/>
      <c r="M167" s="152"/>
      <c r="N167" s="178"/>
      <c r="O167" s="152"/>
      <c r="P167" s="152"/>
      <c r="Q167" s="179"/>
      <c r="R167" s="152"/>
      <c r="S167" s="152"/>
      <c r="T167" s="179"/>
      <c r="U167" s="152"/>
      <c r="V167" s="152"/>
      <c r="W167" s="179"/>
      <c r="X167" s="152"/>
      <c r="Y167" s="152"/>
      <c r="Z167" s="179"/>
      <c r="AA167" s="152"/>
      <c r="AB167" s="152"/>
      <c r="AC167" s="178"/>
      <c r="AD167" s="152"/>
      <c r="AE167" s="152"/>
      <c r="AF167" s="178"/>
      <c r="AG167" s="152"/>
      <c r="AH167" s="152"/>
      <c r="AI167" s="178"/>
      <c r="AJ167" s="152"/>
      <c r="AK167" s="152"/>
      <c r="AL167" s="178"/>
      <c r="AM167" s="152"/>
      <c r="AN167" s="152"/>
      <c r="AO167" s="178"/>
      <c r="AP167" s="152"/>
      <c r="AQ167" s="152"/>
      <c r="AR167" s="178"/>
      <c r="AS167" s="152"/>
      <c r="AT167" s="152"/>
      <c r="AU167" s="178"/>
      <c r="AV167" s="152"/>
      <c r="AW167" s="152"/>
      <c r="AX167" s="178"/>
      <c r="AY167" s="152"/>
      <c r="AZ167" s="152"/>
      <c r="BA167" s="178"/>
      <c r="BB167" s="178"/>
      <c r="BC167" s="178"/>
      <c r="BD167" s="178"/>
      <c r="BE167" s="178"/>
      <c r="BF167" s="178"/>
      <c r="BG167" s="178"/>
      <c r="BH167" s="178"/>
      <c r="BI167" s="178"/>
      <c r="BJ167" s="178"/>
      <c r="BK167" s="178"/>
      <c r="BL167" s="178"/>
      <c r="BM167" s="178"/>
      <c r="BN167" s="178"/>
      <c r="BO167" s="178"/>
      <c r="BP167" s="178"/>
      <c r="BQ167" s="178"/>
      <c r="BR167" s="178"/>
      <c r="BS167" s="178"/>
      <c r="BT167" s="178"/>
      <c r="BU167" s="178"/>
      <c r="BV167" s="178"/>
      <c r="BW167" s="178"/>
      <c r="BX167" s="178"/>
      <c r="BY167" s="178"/>
      <c r="BZ167" s="178"/>
      <c r="CA167" s="178"/>
      <c r="CB167" s="178"/>
      <c r="CC167" s="178"/>
      <c r="CD167" s="178"/>
      <c r="CE167" s="178"/>
      <c r="CF167" s="178"/>
      <c r="CG167" s="178"/>
      <c r="CH167" s="178"/>
      <c r="CI167" s="178"/>
      <c r="CJ167" s="178"/>
      <c r="CK167" s="178"/>
      <c r="CL167" s="178"/>
      <c r="CM167" s="178"/>
      <c r="CN167" s="178"/>
      <c r="CO167" s="178"/>
      <c r="CP167" s="178"/>
      <c r="CQ167" s="178"/>
      <c r="CR167" s="178"/>
      <c r="CS167" s="178"/>
      <c r="CT167" s="178"/>
      <c r="CU167" s="178"/>
      <c r="CV167" s="178"/>
      <c r="CW167" s="178"/>
      <c r="CX167" s="178"/>
      <c r="CY167" s="178"/>
      <c r="CZ167" s="178"/>
      <c r="DA167" s="178"/>
      <c r="DB167" s="178"/>
      <c r="DC167" s="178"/>
      <c r="DD167" s="178"/>
      <c r="DE167" s="178"/>
      <c r="DF167" s="178"/>
      <c r="DG167" s="178"/>
      <c r="DH167" s="178"/>
      <c r="DI167" s="178"/>
      <c r="DJ167" s="178"/>
      <c r="DK167" s="178"/>
      <c r="DL167" s="178"/>
      <c r="DM167" s="178"/>
      <c r="DN167" s="178"/>
      <c r="DO167" s="178"/>
      <c r="DP167" s="178"/>
      <c r="DQ167" s="178"/>
      <c r="DR167" s="178"/>
      <c r="DS167" s="178"/>
      <c r="DT167" s="178"/>
      <c r="DU167" s="178"/>
      <c r="DV167" s="178"/>
      <c r="DW167" s="178"/>
      <c r="DX167" s="178"/>
      <c r="DY167" s="178"/>
      <c r="DZ167" s="178"/>
      <c r="EA167" s="178"/>
      <c r="EB167" s="178"/>
      <c r="EC167" s="178"/>
      <c r="ED167" s="178"/>
      <c r="EE167" s="178"/>
      <c r="EF167" s="178"/>
      <c r="EG167" s="178"/>
      <c r="EH167" s="178"/>
      <c r="EI167" s="178"/>
      <c r="EJ167" s="178"/>
      <c r="EK167" s="178"/>
      <c r="EL167" s="178"/>
      <c r="EM167" s="178"/>
      <c r="EN167" s="178"/>
      <c r="EO167" s="178"/>
      <c r="EP167" s="178"/>
      <c r="EQ167" s="178"/>
      <c r="ER167" s="178"/>
      <c r="ES167" s="178"/>
      <c r="ET167" s="178"/>
      <c r="EU167" s="178"/>
      <c r="EV167" s="178"/>
      <c r="EW167" s="178"/>
      <c r="EX167" s="178"/>
      <c r="EY167" s="178"/>
      <c r="EZ167" s="178"/>
      <c r="FA167" s="178"/>
      <c r="FB167" s="178"/>
      <c r="FC167" s="178"/>
      <c r="FD167" s="178"/>
      <c r="FE167" s="178"/>
      <c r="FF167" s="178"/>
      <c r="FG167" s="178"/>
      <c r="FH167" s="178"/>
      <c r="FI167" s="178"/>
      <c r="FJ167" s="178"/>
      <c r="FK167" s="178"/>
      <c r="FL167" s="178"/>
      <c r="FM167" s="178"/>
      <c r="FN167" s="178"/>
      <c r="FO167" s="178"/>
      <c r="FP167" s="178"/>
      <c r="FQ167" s="178"/>
      <c r="FR167" s="178"/>
      <c r="FS167" s="178"/>
      <c r="FT167" s="178"/>
      <c r="FU167" s="178"/>
      <c r="FV167" s="178"/>
      <c r="FW167" s="178"/>
      <c r="FX167" s="178"/>
      <c r="FY167" s="178"/>
      <c r="FZ167" s="178"/>
      <c r="GA167" s="178"/>
      <c r="GB167" s="178"/>
      <c r="GC167" s="178"/>
      <c r="GD167" s="178"/>
      <c r="GE167" s="178"/>
      <c r="GF167" s="178"/>
      <c r="GG167" s="178"/>
      <c r="GH167" s="178"/>
      <c r="GI167" s="178"/>
      <c r="GJ167" s="178"/>
      <c r="GK167" s="178"/>
      <c r="GL167" s="178"/>
      <c r="GM167" s="178"/>
      <c r="GN167" s="178"/>
      <c r="GO167" s="178"/>
      <c r="GP167" s="178"/>
      <c r="GQ167" s="178"/>
      <c r="GR167" s="178"/>
      <c r="GS167" s="178"/>
      <c r="GT167" s="178"/>
      <c r="GU167" s="178"/>
      <c r="GV167" s="178"/>
      <c r="GW167" s="178"/>
      <c r="GX167" s="178"/>
      <c r="GY167" s="178"/>
      <c r="GZ167" s="178"/>
      <c r="HA167" s="178"/>
      <c r="HB167" s="178"/>
      <c r="HC167" s="178"/>
      <c r="HD167" s="178"/>
      <c r="HE167" s="178"/>
      <c r="HF167" s="178"/>
      <c r="HG167" s="178"/>
      <c r="HH167" s="178"/>
      <c r="HI167" s="178"/>
      <c r="HJ167" s="178"/>
      <c r="HK167" s="178"/>
      <c r="HL167" s="178"/>
      <c r="HM167" s="178"/>
      <c r="HN167" s="178"/>
      <c r="HO167" s="178"/>
      <c r="HP167" s="178"/>
      <c r="HQ167" s="178"/>
      <c r="HR167" s="178"/>
      <c r="HS167" s="178"/>
      <c r="HT167" s="178"/>
      <c r="HU167" s="178"/>
      <c r="HV167" s="178"/>
      <c r="HW167" s="178"/>
      <c r="HX167" s="178"/>
      <c r="HY167" s="178"/>
      <c r="HZ167" s="178"/>
      <c r="IA167" s="178"/>
      <c r="IB167" s="178"/>
      <c r="IC167" s="178"/>
      <c r="ID167" s="178"/>
      <c r="IE167" s="178"/>
      <c r="IF167" s="178"/>
      <c r="IG167" s="178"/>
      <c r="IH167" s="178"/>
      <c r="II167" s="178"/>
      <c r="IJ167" s="178"/>
      <c r="IK167" s="178"/>
      <c r="IL167" s="178"/>
      <c r="IM167" s="178"/>
      <c r="IN167" s="178"/>
      <c r="IO167" s="178"/>
      <c r="IP167" s="178"/>
      <c r="IQ167" s="178"/>
      <c r="IR167" s="178"/>
      <c r="IS167" s="178"/>
      <c r="IT167" s="178"/>
      <c r="IU167" s="178"/>
      <c r="IV167" s="180"/>
    </row>
    <row r="168" spans="1:256" s="176" customFormat="1" ht="30" customHeight="1">
      <c r="A168" s="194"/>
      <c r="C168" s="188"/>
      <c r="D168" s="199"/>
      <c r="E168" s="190"/>
      <c r="F168" s="267"/>
      <c r="G168" s="163"/>
      <c r="H168" s="268"/>
      <c r="I168" s="163"/>
      <c r="J168" s="163"/>
      <c r="K168" s="195"/>
      <c r="L168" s="163"/>
      <c r="M168" s="163"/>
      <c r="N168" s="195"/>
      <c r="O168" s="163"/>
      <c r="P168" s="163"/>
      <c r="Q168" s="191"/>
      <c r="R168" s="163"/>
      <c r="S168" s="163"/>
      <c r="T168" s="191"/>
      <c r="U168" s="163"/>
      <c r="V168" s="163"/>
      <c r="W168" s="191"/>
      <c r="X168" s="163"/>
      <c r="Y168" s="163"/>
      <c r="Z168" s="191"/>
      <c r="AA168" s="163"/>
      <c r="AB168" s="163"/>
      <c r="AD168" s="163"/>
      <c r="AE168" s="163"/>
      <c r="AG168" s="163"/>
      <c r="AH168" s="163"/>
      <c r="AJ168" s="163"/>
      <c r="AK168" s="163"/>
      <c r="AM168" s="163"/>
      <c r="AN168" s="163"/>
      <c r="AP168" s="163"/>
      <c r="AQ168" s="163"/>
      <c r="AS168" s="163"/>
      <c r="AT168" s="163"/>
      <c r="AV168" s="163"/>
      <c r="AW168" s="163"/>
      <c r="AY168" s="163"/>
      <c r="AZ168" s="163"/>
    </row>
    <row r="169" spans="1:256" s="150" customFormat="1" ht="25" customHeight="1">
      <c r="A169" s="194"/>
      <c r="B169" s="174"/>
      <c r="C169" s="188"/>
      <c r="D169" s="199"/>
      <c r="E169" s="190"/>
      <c r="F169" s="267"/>
      <c r="G169" s="163"/>
      <c r="H169" s="268"/>
      <c r="I169" s="163"/>
      <c r="J169" s="163"/>
      <c r="K169" s="195"/>
      <c r="L169" s="163"/>
      <c r="M169" s="163"/>
      <c r="N169" s="195"/>
      <c r="O169" s="163"/>
      <c r="P169" s="163"/>
      <c r="Q169" s="191"/>
      <c r="R169" s="163"/>
      <c r="S169" s="163"/>
      <c r="T169" s="191"/>
      <c r="U169" s="163"/>
      <c r="V169" s="163"/>
      <c r="W169" s="191"/>
      <c r="X169" s="163"/>
      <c r="Y169" s="163"/>
      <c r="Z169" s="191"/>
      <c r="AA169" s="163"/>
      <c r="AB169" s="163"/>
      <c r="AD169" s="163"/>
      <c r="AE169" s="163"/>
      <c r="AG169" s="163"/>
      <c r="AH169" s="163"/>
      <c r="AJ169" s="163"/>
      <c r="AK169" s="163"/>
      <c r="AM169" s="163"/>
      <c r="AN169" s="163"/>
      <c r="AP169" s="163"/>
      <c r="AQ169" s="163"/>
      <c r="AS169" s="163"/>
      <c r="AT169" s="163"/>
      <c r="AV169" s="163"/>
      <c r="AW169" s="163"/>
      <c r="AY169" s="163"/>
      <c r="AZ169" s="163"/>
    </row>
    <row r="170" spans="1:256" s="150" customFormat="1" ht="25" customHeight="1">
      <c r="A170" s="170"/>
      <c r="E170" s="145"/>
      <c r="F170" s="266"/>
      <c r="G170" s="160"/>
      <c r="H170" s="242"/>
      <c r="I170" s="152"/>
      <c r="J170" s="160"/>
      <c r="L170" s="152"/>
      <c r="M170" s="160"/>
      <c r="O170" s="152"/>
      <c r="P170" s="160"/>
      <c r="Q170" s="201"/>
      <c r="R170" s="152"/>
      <c r="S170" s="160"/>
      <c r="T170" s="94"/>
      <c r="U170" s="152"/>
      <c r="V170" s="160"/>
      <c r="W170" s="94"/>
      <c r="X170" s="152"/>
      <c r="Y170" s="160"/>
      <c r="Z170" s="94"/>
      <c r="AA170" s="152"/>
      <c r="AB170" s="160"/>
      <c r="AD170" s="152"/>
      <c r="AE170" s="160"/>
      <c r="AG170" s="152"/>
      <c r="AH170" s="160"/>
      <c r="AJ170" s="152"/>
      <c r="AK170" s="160"/>
      <c r="AM170" s="152"/>
      <c r="AN170" s="160"/>
      <c r="AP170" s="152"/>
      <c r="AQ170" s="160"/>
      <c r="AS170" s="152"/>
      <c r="AT170" s="160"/>
      <c r="AV170" s="152"/>
      <c r="AW170" s="160"/>
      <c r="AY170" s="152"/>
      <c r="AZ170" s="160"/>
    </row>
    <row r="171" spans="1:256" s="150" customFormat="1" ht="25" customHeight="1">
      <c r="A171" s="170"/>
      <c r="E171" s="145"/>
      <c r="F171" s="266"/>
      <c r="G171" s="160"/>
      <c r="H171" s="242"/>
      <c r="I171" s="152"/>
      <c r="J171" s="160"/>
      <c r="L171" s="152"/>
      <c r="M171" s="160"/>
      <c r="O171" s="152"/>
      <c r="P171" s="160"/>
      <c r="Q171" s="201"/>
      <c r="R171" s="152"/>
      <c r="S171" s="160"/>
      <c r="T171" s="94"/>
      <c r="U171" s="152"/>
      <c r="V171" s="160"/>
      <c r="W171" s="94"/>
      <c r="X171" s="152"/>
      <c r="Y171" s="160"/>
      <c r="Z171" s="94"/>
      <c r="AA171" s="152"/>
      <c r="AB171" s="160"/>
      <c r="AD171" s="152"/>
      <c r="AE171" s="160"/>
      <c r="AG171" s="152"/>
      <c r="AH171" s="160"/>
      <c r="AJ171" s="152"/>
      <c r="AK171" s="160"/>
      <c r="AM171" s="152"/>
      <c r="AN171" s="160"/>
      <c r="AP171" s="152"/>
      <c r="AQ171" s="160"/>
      <c r="AS171" s="152"/>
      <c r="AT171" s="160"/>
      <c r="AV171" s="152"/>
      <c r="AW171" s="160"/>
      <c r="AY171" s="152"/>
      <c r="AZ171" s="160"/>
    </row>
    <row r="172" spans="1:256" s="150" customFormat="1" ht="25" customHeight="1">
      <c r="A172" s="170"/>
      <c r="E172" s="145"/>
      <c r="F172" s="266"/>
      <c r="G172" s="160"/>
      <c r="H172" s="242"/>
      <c r="I172" s="152"/>
      <c r="J172" s="160"/>
      <c r="L172" s="152"/>
      <c r="M172" s="160"/>
      <c r="O172" s="152"/>
      <c r="P172" s="160"/>
      <c r="Q172" s="201"/>
      <c r="R172" s="152"/>
      <c r="S172" s="160"/>
      <c r="T172" s="94"/>
      <c r="U172" s="152"/>
      <c r="V172" s="160"/>
      <c r="W172" s="94"/>
      <c r="X172" s="152"/>
      <c r="Y172" s="160"/>
      <c r="Z172" s="94"/>
      <c r="AA172" s="152"/>
      <c r="AB172" s="160"/>
      <c r="AD172" s="152"/>
      <c r="AE172" s="160"/>
      <c r="AG172" s="152"/>
      <c r="AH172" s="160"/>
      <c r="AJ172" s="152"/>
      <c r="AK172" s="160"/>
      <c r="AM172" s="152"/>
      <c r="AN172" s="160"/>
      <c r="AP172" s="152"/>
      <c r="AQ172" s="160"/>
      <c r="AS172" s="152"/>
      <c r="AT172" s="160"/>
      <c r="AV172" s="152"/>
      <c r="AW172" s="160"/>
      <c r="AY172" s="152"/>
      <c r="AZ172" s="160"/>
    </row>
    <row r="173" spans="1:256" s="150" customFormat="1" ht="25" customHeight="1">
      <c r="A173" s="170"/>
      <c r="E173" s="145"/>
      <c r="F173" s="266"/>
      <c r="G173" s="160"/>
      <c r="H173" s="242"/>
      <c r="I173" s="152"/>
      <c r="J173" s="160"/>
      <c r="L173" s="152"/>
      <c r="M173" s="160"/>
      <c r="O173" s="152"/>
      <c r="P173" s="160"/>
      <c r="Q173" s="201"/>
      <c r="R173" s="152"/>
      <c r="S173" s="160"/>
      <c r="T173" s="94"/>
      <c r="U173" s="152"/>
      <c r="V173" s="160"/>
      <c r="W173" s="94"/>
      <c r="X173" s="152"/>
      <c r="Y173" s="160"/>
      <c r="Z173" s="94"/>
      <c r="AA173" s="152"/>
      <c r="AB173" s="160"/>
      <c r="AD173" s="152"/>
      <c r="AE173" s="160"/>
      <c r="AG173" s="152"/>
      <c r="AH173" s="160"/>
      <c r="AJ173" s="152"/>
      <c r="AK173" s="160"/>
      <c r="AM173" s="152"/>
      <c r="AN173" s="160"/>
      <c r="AP173" s="152"/>
      <c r="AQ173" s="160"/>
      <c r="AS173" s="152"/>
      <c r="AT173" s="160"/>
      <c r="AV173" s="152"/>
      <c r="AW173" s="160"/>
      <c r="AY173" s="152"/>
      <c r="AZ173" s="160"/>
    </row>
    <row r="174" spans="1:256" s="150" customFormat="1" ht="25" customHeight="1">
      <c r="A174" s="170"/>
      <c r="E174" s="145"/>
      <c r="F174" s="266"/>
      <c r="G174" s="160"/>
      <c r="H174" s="242"/>
      <c r="I174" s="152"/>
      <c r="J174" s="160"/>
      <c r="L174" s="152"/>
      <c r="M174" s="160"/>
      <c r="O174" s="152"/>
      <c r="P174" s="160"/>
      <c r="Q174" s="201"/>
      <c r="R174" s="152"/>
      <c r="S174" s="160"/>
      <c r="T174" s="94"/>
      <c r="U174" s="152"/>
      <c r="V174" s="160"/>
      <c r="W174" s="94"/>
      <c r="X174" s="152"/>
      <c r="Y174" s="160"/>
      <c r="Z174" s="94"/>
      <c r="AA174" s="152"/>
      <c r="AB174" s="160"/>
      <c r="AD174" s="152"/>
      <c r="AE174" s="160"/>
      <c r="AG174" s="152"/>
      <c r="AH174" s="160"/>
      <c r="AJ174" s="152"/>
      <c r="AK174" s="160"/>
      <c r="AM174" s="152"/>
      <c r="AN174" s="160"/>
      <c r="AP174" s="152"/>
      <c r="AQ174" s="160"/>
      <c r="AS174" s="152"/>
      <c r="AT174" s="160"/>
      <c r="AV174" s="152"/>
      <c r="AW174" s="160"/>
      <c r="AY174" s="152"/>
      <c r="AZ174" s="160"/>
    </row>
    <row r="175" spans="1:256" s="150" customFormat="1" ht="25" customHeight="1">
      <c r="A175" s="170"/>
      <c r="E175" s="145"/>
      <c r="F175" s="266"/>
      <c r="G175" s="160"/>
      <c r="H175" s="242"/>
      <c r="I175" s="152"/>
      <c r="J175" s="160"/>
      <c r="L175" s="152"/>
      <c r="M175" s="160"/>
      <c r="O175" s="152"/>
      <c r="P175" s="160"/>
      <c r="Q175" s="201"/>
      <c r="R175" s="152"/>
      <c r="S175" s="160"/>
      <c r="T175" s="94"/>
      <c r="U175" s="152"/>
      <c r="V175" s="160"/>
      <c r="W175" s="94"/>
      <c r="X175" s="152"/>
      <c r="Y175" s="160"/>
      <c r="Z175" s="94"/>
      <c r="AA175" s="152"/>
      <c r="AB175" s="160"/>
      <c r="AD175" s="152"/>
      <c r="AE175" s="160"/>
      <c r="AG175" s="152"/>
      <c r="AH175" s="160"/>
      <c r="AJ175" s="152"/>
      <c r="AK175" s="160"/>
      <c r="AM175" s="152"/>
      <c r="AN175" s="160"/>
      <c r="AP175" s="152"/>
      <c r="AQ175" s="160"/>
      <c r="AS175" s="152"/>
      <c r="AT175" s="160"/>
      <c r="AV175" s="152"/>
      <c r="AW175" s="160"/>
      <c r="AY175" s="152"/>
      <c r="AZ175" s="160"/>
    </row>
    <row r="176" spans="1:256" s="150" customFormat="1" ht="25" customHeight="1">
      <c r="A176" s="170"/>
      <c r="E176" s="145"/>
      <c r="F176" s="266"/>
      <c r="G176" s="160"/>
      <c r="H176" s="242"/>
      <c r="I176" s="152"/>
      <c r="J176" s="160"/>
      <c r="L176" s="152"/>
      <c r="M176" s="160"/>
      <c r="O176" s="152"/>
      <c r="P176" s="160"/>
      <c r="Q176" s="201"/>
      <c r="R176" s="152"/>
      <c r="S176" s="160"/>
      <c r="T176" s="94"/>
      <c r="U176" s="152"/>
      <c r="V176" s="160"/>
      <c r="W176" s="94"/>
      <c r="X176" s="152"/>
      <c r="Y176" s="160"/>
      <c r="Z176" s="94"/>
      <c r="AA176" s="152"/>
      <c r="AB176" s="160"/>
      <c r="AD176" s="152"/>
      <c r="AE176" s="160"/>
      <c r="AG176" s="152"/>
      <c r="AH176" s="160"/>
      <c r="AJ176" s="152"/>
      <c r="AK176" s="160"/>
      <c r="AM176" s="152"/>
      <c r="AN176" s="160"/>
      <c r="AP176" s="152"/>
      <c r="AQ176" s="160"/>
      <c r="AS176" s="152"/>
      <c r="AT176" s="160"/>
      <c r="AV176" s="152"/>
      <c r="AW176" s="160"/>
      <c r="AY176" s="152"/>
      <c r="AZ176" s="160"/>
    </row>
    <row r="177" spans="1:52" s="150" customFormat="1" ht="25" customHeight="1">
      <c r="A177" s="170"/>
      <c r="E177" s="145"/>
      <c r="F177" s="266"/>
      <c r="G177" s="160"/>
      <c r="H177" s="242"/>
      <c r="I177" s="152"/>
      <c r="J177" s="160"/>
      <c r="L177" s="152"/>
      <c r="M177" s="160"/>
      <c r="O177" s="152"/>
      <c r="P177" s="160"/>
      <c r="Q177" s="201"/>
      <c r="R177" s="152"/>
      <c r="S177" s="160"/>
      <c r="T177" s="94"/>
      <c r="U177" s="152"/>
      <c r="V177" s="160"/>
      <c r="W177" s="94"/>
      <c r="X177" s="152"/>
      <c r="Y177" s="160"/>
      <c r="Z177" s="94"/>
      <c r="AA177" s="152"/>
      <c r="AB177" s="160"/>
      <c r="AD177" s="152"/>
      <c r="AE177" s="160"/>
      <c r="AG177" s="152"/>
      <c r="AH177" s="160"/>
      <c r="AJ177" s="152"/>
      <c r="AK177" s="160"/>
      <c r="AM177" s="152"/>
      <c r="AN177" s="160"/>
      <c r="AP177" s="152"/>
      <c r="AQ177" s="160"/>
      <c r="AS177" s="152"/>
      <c r="AT177" s="160"/>
      <c r="AV177" s="152"/>
      <c r="AW177" s="160"/>
      <c r="AY177" s="152"/>
      <c r="AZ177" s="160"/>
    </row>
    <row r="178" spans="1:52" s="150" customFormat="1" ht="25" customHeight="1">
      <c r="A178" s="170"/>
      <c r="E178" s="145"/>
      <c r="F178" s="266"/>
      <c r="G178" s="160"/>
      <c r="H178" s="242"/>
      <c r="I178" s="152"/>
      <c r="J178" s="160"/>
      <c r="L178" s="152"/>
      <c r="M178" s="160"/>
      <c r="O178" s="152"/>
      <c r="P178" s="160"/>
      <c r="Q178" s="201"/>
      <c r="R178" s="152"/>
      <c r="S178" s="160"/>
      <c r="T178" s="94"/>
      <c r="U178" s="152"/>
      <c r="V178" s="160"/>
      <c r="W178" s="94"/>
      <c r="X178" s="152"/>
      <c r="Y178" s="160"/>
      <c r="Z178" s="94"/>
      <c r="AA178" s="152"/>
      <c r="AB178" s="160"/>
      <c r="AD178" s="152"/>
      <c r="AE178" s="160"/>
      <c r="AG178" s="152"/>
      <c r="AH178" s="160"/>
      <c r="AJ178" s="152"/>
      <c r="AK178" s="160"/>
      <c r="AM178" s="152"/>
      <c r="AN178" s="160"/>
      <c r="AP178" s="152"/>
      <c r="AQ178" s="160"/>
      <c r="AS178" s="152"/>
      <c r="AT178" s="160"/>
      <c r="AV178" s="152"/>
      <c r="AW178" s="160"/>
      <c r="AY178" s="152"/>
      <c r="AZ178" s="160"/>
    </row>
    <row r="179" spans="1:52" s="150" customFormat="1" ht="25" customHeight="1">
      <c r="A179" s="170"/>
      <c r="E179" s="145"/>
      <c r="F179" s="266"/>
      <c r="G179" s="160"/>
      <c r="H179" s="242"/>
      <c r="I179" s="152"/>
      <c r="J179" s="160"/>
      <c r="L179" s="152"/>
      <c r="M179" s="160"/>
      <c r="O179" s="152"/>
      <c r="P179" s="160"/>
      <c r="Q179" s="201"/>
      <c r="R179" s="152"/>
      <c r="S179" s="160"/>
      <c r="T179" s="94"/>
      <c r="U179" s="152"/>
      <c r="V179" s="160"/>
      <c r="W179" s="94"/>
      <c r="X179" s="152"/>
      <c r="Y179" s="160"/>
      <c r="Z179" s="94"/>
      <c r="AA179" s="152"/>
      <c r="AB179" s="160"/>
      <c r="AD179" s="152"/>
      <c r="AE179" s="160"/>
      <c r="AG179" s="152"/>
      <c r="AH179" s="160"/>
      <c r="AJ179" s="152"/>
      <c r="AK179" s="160"/>
      <c r="AM179" s="152"/>
      <c r="AN179" s="160"/>
      <c r="AP179" s="152"/>
      <c r="AQ179" s="160"/>
      <c r="AS179" s="152"/>
      <c r="AT179" s="160"/>
      <c r="AV179" s="152"/>
      <c r="AW179" s="160"/>
      <c r="AY179" s="152"/>
      <c r="AZ179" s="160"/>
    </row>
    <row r="180" spans="1:52" s="150" customFormat="1" ht="25" customHeight="1">
      <c r="A180" s="170"/>
      <c r="E180" s="145"/>
      <c r="F180" s="266"/>
      <c r="G180" s="160"/>
      <c r="H180" s="242"/>
      <c r="I180" s="152"/>
      <c r="J180" s="160"/>
      <c r="L180" s="152"/>
      <c r="M180" s="160"/>
      <c r="O180" s="152"/>
      <c r="P180" s="160"/>
      <c r="Q180" s="201"/>
      <c r="R180" s="152"/>
      <c r="S180" s="160"/>
      <c r="T180" s="94"/>
      <c r="U180" s="152"/>
      <c r="V180" s="160"/>
      <c r="W180" s="94"/>
      <c r="X180" s="152"/>
      <c r="Y180" s="160"/>
      <c r="Z180" s="94"/>
      <c r="AA180" s="152"/>
      <c r="AB180" s="160"/>
      <c r="AD180" s="152"/>
      <c r="AE180" s="160"/>
      <c r="AG180" s="152"/>
      <c r="AH180" s="160"/>
      <c r="AJ180" s="152"/>
      <c r="AK180" s="160"/>
      <c r="AM180" s="152"/>
      <c r="AN180" s="160"/>
      <c r="AP180" s="152"/>
      <c r="AQ180" s="160"/>
      <c r="AS180" s="152"/>
      <c r="AT180" s="160"/>
      <c r="AV180" s="152"/>
      <c r="AW180" s="160"/>
      <c r="AY180" s="152"/>
      <c r="AZ180" s="160"/>
    </row>
    <row r="181" spans="1:52" s="150" customFormat="1" ht="25" customHeight="1">
      <c r="A181" s="170"/>
      <c r="E181" s="145"/>
      <c r="F181" s="266"/>
      <c r="G181" s="160"/>
      <c r="H181" s="242"/>
      <c r="I181" s="152"/>
      <c r="J181" s="160"/>
      <c r="L181" s="152"/>
      <c r="M181" s="160"/>
      <c r="O181" s="152"/>
      <c r="P181" s="160"/>
      <c r="Q181" s="201"/>
      <c r="R181" s="152"/>
      <c r="S181" s="160"/>
      <c r="T181" s="94"/>
      <c r="U181" s="152"/>
      <c r="V181" s="160"/>
      <c r="W181" s="94"/>
      <c r="X181" s="152"/>
      <c r="Y181" s="160"/>
      <c r="Z181" s="94"/>
      <c r="AA181" s="152"/>
      <c r="AB181" s="160"/>
      <c r="AD181" s="152"/>
      <c r="AE181" s="160"/>
      <c r="AG181" s="152"/>
      <c r="AH181" s="160"/>
      <c r="AJ181" s="152"/>
      <c r="AK181" s="160"/>
      <c r="AM181" s="152"/>
      <c r="AN181" s="160"/>
      <c r="AP181" s="152"/>
      <c r="AQ181" s="160"/>
      <c r="AS181" s="152"/>
      <c r="AT181" s="160"/>
      <c r="AV181" s="152"/>
      <c r="AW181" s="160"/>
      <c r="AY181" s="152"/>
      <c r="AZ181" s="160"/>
    </row>
    <row r="182" spans="1:52" s="150" customFormat="1" ht="25" customHeight="1">
      <c r="A182" s="170"/>
      <c r="E182" s="145"/>
      <c r="F182" s="266"/>
      <c r="G182" s="160"/>
      <c r="H182" s="242"/>
      <c r="I182" s="152"/>
      <c r="J182" s="160"/>
      <c r="L182" s="152"/>
      <c r="M182" s="160"/>
      <c r="O182" s="152"/>
      <c r="P182" s="160"/>
      <c r="Q182" s="201"/>
      <c r="R182" s="152"/>
      <c r="S182" s="160"/>
      <c r="T182" s="94"/>
      <c r="U182" s="152"/>
      <c r="V182" s="160"/>
      <c r="W182" s="94"/>
      <c r="X182" s="152"/>
      <c r="Y182" s="160"/>
      <c r="Z182" s="94"/>
      <c r="AA182" s="152"/>
      <c r="AB182" s="160"/>
      <c r="AD182" s="152"/>
      <c r="AE182" s="160"/>
      <c r="AG182" s="152"/>
      <c r="AH182" s="160"/>
      <c r="AJ182" s="152"/>
      <c r="AK182" s="160"/>
      <c r="AM182" s="152"/>
      <c r="AN182" s="160"/>
      <c r="AP182" s="152"/>
      <c r="AQ182" s="160"/>
      <c r="AS182" s="152"/>
      <c r="AT182" s="160"/>
      <c r="AV182" s="152"/>
      <c r="AW182" s="160"/>
      <c r="AY182" s="152"/>
      <c r="AZ182" s="160"/>
    </row>
    <row r="183" spans="1:52" s="150" customFormat="1" ht="25" customHeight="1">
      <c r="A183" s="170"/>
      <c r="E183" s="145"/>
      <c r="F183" s="266"/>
      <c r="G183" s="160"/>
      <c r="H183" s="242"/>
      <c r="I183" s="152"/>
      <c r="J183" s="160"/>
      <c r="L183" s="152"/>
      <c r="M183" s="160"/>
      <c r="O183" s="152"/>
      <c r="P183" s="160"/>
      <c r="Q183" s="201"/>
      <c r="R183" s="152"/>
      <c r="S183" s="160"/>
      <c r="T183" s="94"/>
      <c r="U183" s="152"/>
      <c r="V183" s="160"/>
      <c r="W183" s="94"/>
      <c r="X183" s="152"/>
      <c r="Y183" s="160"/>
      <c r="Z183" s="94"/>
      <c r="AA183" s="152"/>
      <c r="AB183" s="160"/>
      <c r="AD183" s="152"/>
      <c r="AE183" s="160"/>
      <c r="AG183" s="152"/>
      <c r="AH183" s="160"/>
      <c r="AJ183" s="152"/>
      <c r="AK183" s="160"/>
      <c r="AM183" s="152"/>
      <c r="AN183" s="160"/>
      <c r="AP183" s="152"/>
      <c r="AQ183" s="160"/>
      <c r="AS183" s="152"/>
      <c r="AT183" s="160"/>
      <c r="AV183" s="152"/>
      <c r="AW183" s="160"/>
      <c r="AY183" s="152"/>
      <c r="AZ183" s="160"/>
    </row>
    <row r="184" spans="1:52" s="150" customFormat="1" ht="25" customHeight="1">
      <c r="A184" s="170"/>
      <c r="E184" s="145"/>
      <c r="F184" s="266"/>
      <c r="G184" s="160"/>
      <c r="H184" s="242"/>
      <c r="I184" s="152"/>
      <c r="J184" s="160"/>
      <c r="L184" s="152"/>
      <c r="M184" s="160"/>
      <c r="O184" s="152"/>
      <c r="P184" s="160"/>
      <c r="Q184" s="201"/>
      <c r="R184" s="152"/>
      <c r="S184" s="160"/>
      <c r="T184" s="94"/>
      <c r="U184" s="152"/>
      <c r="V184" s="160"/>
      <c r="W184" s="94"/>
      <c r="X184" s="152"/>
      <c r="Y184" s="160"/>
      <c r="Z184" s="94"/>
      <c r="AA184" s="152"/>
      <c r="AB184" s="160"/>
      <c r="AD184" s="152"/>
      <c r="AE184" s="160"/>
      <c r="AG184" s="152"/>
      <c r="AH184" s="160"/>
      <c r="AJ184" s="152"/>
      <c r="AK184" s="160"/>
      <c r="AM184" s="152"/>
      <c r="AN184" s="160"/>
      <c r="AP184" s="152"/>
      <c r="AQ184" s="160"/>
      <c r="AS184" s="152"/>
      <c r="AT184" s="160"/>
      <c r="AV184" s="152"/>
      <c r="AW184" s="160"/>
      <c r="AY184" s="152"/>
      <c r="AZ184" s="160"/>
    </row>
    <row r="185" spans="1:52" s="150" customFormat="1" ht="25" customHeight="1">
      <c r="A185" s="170"/>
      <c r="E185" s="145"/>
      <c r="F185" s="266"/>
      <c r="G185" s="160"/>
      <c r="H185" s="242"/>
      <c r="I185" s="152"/>
      <c r="J185" s="160"/>
      <c r="L185" s="152"/>
      <c r="M185" s="160"/>
      <c r="O185" s="152"/>
      <c r="P185" s="160"/>
      <c r="Q185" s="201"/>
      <c r="R185" s="152"/>
      <c r="S185" s="160"/>
      <c r="T185" s="94"/>
      <c r="U185" s="152"/>
      <c r="V185" s="160"/>
      <c r="W185" s="94"/>
      <c r="X185" s="152"/>
      <c r="Y185" s="160"/>
      <c r="Z185" s="94"/>
      <c r="AA185" s="152"/>
      <c r="AB185" s="160"/>
      <c r="AD185" s="152"/>
      <c r="AE185" s="160"/>
      <c r="AG185" s="152"/>
      <c r="AH185" s="160"/>
      <c r="AJ185" s="152"/>
      <c r="AK185" s="160"/>
      <c r="AM185" s="152"/>
      <c r="AN185" s="160"/>
      <c r="AP185" s="152"/>
      <c r="AQ185" s="160"/>
      <c r="AS185" s="152"/>
      <c r="AT185" s="160"/>
      <c r="AV185" s="152"/>
      <c r="AW185" s="160"/>
      <c r="AY185" s="152"/>
      <c r="AZ185" s="160"/>
    </row>
    <row r="186" spans="1:52" s="150" customFormat="1" ht="25" customHeight="1">
      <c r="A186" s="170"/>
      <c r="E186" s="145"/>
      <c r="F186" s="266"/>
      <c r="G186" s="160"/>
      <c r="H186" s="242"/>
      <c r="I186" s="152"/>
      <c r="J186" s="160"/>
      <c r="L186" s="152"/>
      <c r="M186" s="160"/>
      <c r="O186" s="152"/>
      <c r="P186" s="160"/>
      <c r="Q186" s="201"/>
      <c r="R186" s="152"/>
      <c r="S186" s="160"/>
      <c r="T186" s="94"/>
      <c r="U186" s="152"/>
      <c r="V186" s="160"/>
      <c r="W186" s="94"/>
      <c r="X186" s="152"/>
      <c r="Y186" s="160"/>
      <c r="Z186" s="94"/>
      <c r="AA186" s="152"/>
      <c r="AB186" s="160"/>
      <c r="AD186" s="152"/>
      <c r="AE186" s="160"/>
      <c r="AG186" s="152"/>
      <c r="AH186" s="160"/>
      <c r="AJ186" s="152"/>
      <c r="AK186" s="160"/>
      <c r="AM186" s="152"/>
      <c r="AN186" s="160"/>
      <c r="AP186" s="152"/>
      <c r="AQ186" s="160"/>
      <c r="AS186" s="152"/>
      <c r="AT186" s="160"/>
      <c r="AV186" s="152"/>
      <c r="AW186" s="160"/>
      <c r="AY186" s="152"/>
      <c r="AZ186" s="160"/>
    </row>
    <row r="187" spans="1:52" s="150" customFormat="1" ht="25" customHeight="1">
      <c r="A187" s="170"/>
      <c r="E187" s="145"/>
      <c r="F187" s="266"/>
      <c r="G187" s="160"/>
      <c r="H187" s="242"/>
      <c r="I187" s="152"/>
      <c r="J187" s="160"/>
      <c r="L187" s="152"/>
      <c r="M187" s="160"/>
      <c r="O187" s="152"/>
      <c r="P187" s="160"/>
      <c r="Q187" s="201"/>
      <c r="R187" s="152"/>
      <c r="S187" s="160"/>
      <c r="T187" s="94"/>
      <c r="U187" s="152"/>
      <c r="V187" s="160"/>
      <c r="W187" s="94"/>
      <c r="X187" s="152"/>
      <c r="Y187" s="160"/>
      <c r="Z187" s="94"/>
      <c r="AA187" s="152"/>
      <c r="AB187" s="160"/>
      <c r="AD187" s="152"/>
      <c r="AE187" s="160"/>
      <c r="AG187" s="152"/>
      <c r="AH187" s="160"/>
      <c r="AJ187" s="152"/>
      <c r="AK187" s="160"/>
      <c r="AM187" s="152"/>
      <c r="AN187" s="160"/>
      <c r="AP187" s="152"/>
      <c r="AQ187" s="160"/>
      <c r="AS187" s="152"/>
      <c r="AT187" s="160"/>
      <c r="AV187" s="152"/>
      <c r="AW187" s="160"/>
      <c r="AY187" s="152"/>
      <c r="AZ187" s="160"/>
    </row>
    <row r="188" spans="1:52" s="150" customFormat="1" ht="25" customHeight="1">
      <c r="A188" s="170"/>
      <c r="E188" s="145"/>
      <c r="F188" s="266"/>
      <c r="G188" s="160"/>
      <c r="H188" s="242"/>
      <c r="I188" s="152"/>
      <c r="J188" s="160"/>
      <c r="L188" s="152"/>
      <c r="M188" s="160"/>
      <c r="O188" s="152"/>
      <c r="P188" s="160"/>
      <c r="Q188" s="201"/>
      <c r="R188" s="152"/>
      <c r="S188" s="160"/>
      <c r="T188" s="94"/>
      <c r="U188" s="152"/>
      <c r="V188" s="160"/>
      <c r="W188" s="94"/>
      <c r="X188" s="152"/>
      <c r="Y188" s="160"/>
      <c r="Z188" s="94"/>
      <c r="AA188" s="152"/>
      <c r="AB188" s="160"/>
      <c r="AD188" s="152"/>
      <c r="AE188" s="160"/>
      <c r="AG188" s="152"/>
      <c r="AH188" s="160"/>
      <c r="AJ188" s="152"/>
      <c r="AK188" s="160"/>
      <c r="AM188" s="152"/>
      <c r="AN188" s="160"/>
      <c r="AP188" s="152"/>
      <c r="AQ188" s="160"/>
      <c r="AS188" s="152"/>
      <c r="AT188" s="160"/>
      <c r="AV188" s="152"/>
      <c r="AW188" s="160"/>
      <c r="AY188" s="152"/>
      <c r="AZ188" s="160"/>
    </row>
    <row r="189" spans="1:52" s="150" customFormat="1" ht="25" customHeight="1">
      <c r="A189" s="170"/>
      <c r="E189" s="145"/>
      <c r="F189" s="266"/>
      <c r="G189" s="160"/>
      <c r="H189" s="242"/>
      <c r="I189" s="152"/>
      <c r="J189" s="160"/>
      <c r="L189" s="152"/>
      <c r="M189" s="160"/>
      <c r="O189" s="152"/>
      <c r="P189" s="160"/>
      <c r="Q189" s="201"/>
      <c r="R189" s="152"/>
      <c r="S189" s="160"/>
      <c r="T189" s="94"/>
      <c r="U189" s="152"/>
      <c r="V189" s="160"/>
      <c r="W189" s="94"/>
      <c r="X189" s="152"/>
      <c r="Y189" s="160"/>
      <c r="Z189" s="94"/>
      <c r="AA189" s="152"/>
      <c r="AB189" s="160"/>
      <c r="AD189" s="152"/>
      <c r="AE189" s="160"/>
      <c r="AG189" s="152"/>
      <c r="AH189" s="160"/>
      <c r="AJ189" s="152"/>
      <c r="AK189" s="160"/>
      <c r="AM189" s="152"/>
      <c r="AN189" s="160"/>
      <c r="AP189" s="152"/>
      <c r="AQ189" s="160"/>
      <c r="AS189" s="152"/>
      <c r="AT189" s="160"/>
      <c r="AV189" s="152"/>
      <c r="AW189" s="160"/>
      <c r="AY189" s="152"/>
      <c r="AZ189" s="160"/>
    </row>
    <row r="190" spans="1:52" s="150" customFormat="1" ht="25" customHeight="1">
      <c r="A190" s="170"/>
      <c r="E190" s="145"/>
      <c r="F190" s="266"/>
      <c r="G190" s="160"/>
      <c r="H190" s="242"/>
      <c r="I190" s="152"/>
      <c r="J190" s="160"/>
      <c r="L190" s="152"/>
      <c r="M190" s="160"/>
      <c r="O190" s="152"/>
      <c r="P190" s="160"/>
      <c r="Q190" s="201"/>
      <c r="R190" s="152"/>
      <c r="S190" s="160"/>
      <c r="T190" s="94"/>
      <c r="U190" s="152"/>
      <c r="V190" s="160"/>
      <c r="W190" s="94"/>
      <c r="X190" s="152"/>
      <c r="Y190" s="160"/>
      <c r="Z190" s="94"/>
      <c r="AA190" s="152"/>
      <c r="AB190" s="160"/>
      <c r="AD190" s="152"/>
      <c r="AE190" s="160"/>
      <c r="AG190" s="152"/>
      <c r="AH190" s="160"/>
      <c r="AJ190" s="152"/>
      <c r="AK190" s="160"/>
      <c r="AM190" s="152"/>
      <c r="AN190" s="160"/>
      <c r="AP190" s="152"/>
      <c r="AQ190" s="160"/>
      <c r="AS190" s="152"/>
      <c r="AT190" s="160"/>
      <c r="AV190" s="152"/>
      <c r="AW190" s="160"/>
      <c r="AY190" s="152"/>
      <c r="AZ190" s="160"/>
    </row>
    <row r="191" spans="1:52" s="150" customFormat="1" ht="25" customHeight="1">
      <c r="A191" s="170"/>
      <c r="E191" s="145"/>
      <c r="F191" s="266"/>
      <c r="G191" s="160"/>
      <c r="H191" s="242"/>
      <c r="I191" s="152"/>
      <c r="J191" s="160"/>
      <c r="L191" s="152"/>
      <c r="M191" s="160"/>
      <c r="O191" s="152"/>
      <c r="P191" s="160"/>
      <c r="Q191" s="201"/>
      <c r="R191" s="152"/>
      <c r="S191" s="160"/>
      <c r="T191" s="94"/>
      <c r="U191" s="152"/>
      <c r="V191" s="160"/>
      <c r="W191" s="94"/>
      <c r="X191" s="152"/>
      <c r="Y191" s="160"/>
      <c r="Z191" s="94"/>
      <c r="AA191" s="152"/>
      <c r="AB191" s="160"/>
      <c r="AD191" s="152"/>
      <c r="AE191" s="160"/>
      <c r="AG191" s="152"/>
      <c r="AH191" s="160"/>
      <c r="AJ191" s="152"/>
      <c r="AK191" s="160"/>
      <c r="AM191" s="152"/>
      <c r="AN191" s="160"/>
      <c r="AP191" s="152"/>
      <c r="AQ191" s="160"/>
      <c r="AS191" s="152"/>
      <c r="AT191" s="160"/>
      <c r="AV191" s="152"/>
      <c r="AW191" s="160"/>
      <c r="AY191" s="152"/>
      <c r="AZ191" s="160"/>
    </row>
    <row r="192" spans="1:52" s="150" customFormat="1" ht="25" customHeight="1">
      <c r="A192" s="170"/>
      <c r="E192" s="145"/>
      <c r="F192" s="266"/>
      <c r="G192" s="160"/>
      <c r="H192" s="242"/>
      <c r="I192" s="152"/>
      <c r="J192" s="160"/>
      <c r="L192" s="152"/>
      <c r="M192" s="160"/>
      <c r="O192" s="152"/>
      <c r="P192" s="160"/>
      <c r="Q192" s="201"/>
      <c r="R192" s="152"/>
      <c r="S192" s="160"/>
      <c r="T192" s="94"/>
      <c r="U192" s="152"/>
      <c r="V192" s="160"/>
      <c r="W192" s="94"/>
      <c r="X192" s="152"/>
      <c r="Y192" s="160"/>
      <c r="Z192" s="94"/>
      <c r="AA192" s="152"/>
      <c r="AB192" s="160"/>
      <c r="AD192" s="152"/>
      <c r="AE192" s="160"/>
      <c r="AG192" s="152"/>
      <c r="AH192" s="160"/>
      <c r="AJ192" s="152"/>
      <c r="AK192" s="160"/>
      <c r="AM192" s="152"/>
      <c r="AN192" s="160"/>
      <c r="AP192" s="152"/>
      <c r="AQ192" s="160"/>
      <c r="AS192" s="152"/>
      <c r="AT192" s="160"/>
      <c r="AV192" s="152"/>
      <c r="AW192" s="160"/>
      <c r="AY192" s="152"/>
      <c r="AZ192" s="160"/>
    </row>
    <row r="193" spans="1:52" s="150" customFormat="1" ht="25" customHeight="1">
      <c r="A193" s="170"/>
      <c r="E193" s="145"/>
      <c r="F193" s="266"/>
      <c r="G193" s="160"/>
      <c r="H193" s="242"/>
      <c r="I193" s="152"/>
      <c r="J193" s="160"/>
      <c r="L193" s="152"/>
      <c r="M193" s="160"/>
      <c r="O193" s="152"/>
      <c r="P193" s="160"/>
      <c r="Q193" s="201"/>
      <c r="R193" s="152"/>
      <c r="S193" s="160"/>
      <c r="T193" s="94"/>
      <c r="U193" s="152"/>
      <c r="V193" s="160"/>
      <c r="W193" s="94"/>
      <c r="X193" s="152"/>
      <c r="Y193" s="160"/>
      <c r="Z193" s="94"/>
      <c r="AA193" s="152"/>
      <c r="AB193" s="160"/>
      <c r="AD193" s="152"/>
      <c r="AE193" s="160"/>
      <c r="AG193" s="152"/>
      <c r="AH193" s="160"/>
      <c r="AJ193" s="152"/>
      <c r="AK193" s="160"/>
      <c r="AM193" s="152"/>
      <c r="AN193" s="160"/>
      <c r="AP193" s="152"/>
      <c r="AQ193" s="160"/>
      <c r="AS193" s="152"/>
      <c r="AT193" s="160"/>
      <c r="AV193" s="152"/>
      <c r="AW193" s="160"/>
      <c r="AY193" s="152"/>
      <c r="AZ193" s="160"/>
    </row>
    <row r="194" spans="1:52" s="150" customFormat="1" ht="25" customHeight="1">
      <c r="A194" s="170"/>
      <c r="E194" s="145"/>
      <c r="F194" s="266"/>
      <c r="G194" s="160"/>
      <c r="H194" s="242"/>
      <c r="I194" s="152"/>
      <c r="J194" s="160"/>
      <c r="L194" s="152"/>
      <c r="M194" s="160"/>
      <c r="O194" s="152"/>
      <c r="P194" s="160"/>
      <c r="Q194" s="201"/>
      <c r="R194" s="152"/>
      <c r="S194" s="160"/>
      <c r="T194" s="94"/>
      <c r="U194" s="152"/>
      <c r="V194" s="160"/>
      <c r="W194" s="94"/>
      <c r="X194" s="152"/>
      <c r="Y194" s="160"/>
      <c r="Z194" s="94"/>
      <c r="AA194" s="152"/>
      <c r="AB194" s="160"/>
      <c r="AD194" s="152"/>
      <c r="AE194" s="160"/>
      <c r="AG194" s="152"/>
      <c r="AH194" s="160"/>
      <c r="AJ194" s="152"/>
      <c r="AK194" s="160"/>
      <c r="AM194" s="152"/>
      <c r="AN194" s="160"/>
      <c r="AP194" s="152"/>
      <c r="AQ194" s="160"/>
      <c r="AS194" s="152"/>
      <c r="AT194" s="160"/>
      <c r="AV194" s="152"/>
      <c r="AW194" s="160"/>
      <c r="AY194" s="152"/>
      <c r="AZ194" s="160"/>
    </row>
    <row r="195" spans="1:52" s="150" customFormat="1" ht="25" customHeight="1">
      <c r="A195" s="170"/>
      <c r="E195" s="145"/>
      <c r="F195" s="266"/>
      <c r="G195" s="160"/>
      <c r="H195" s="242"/>
      <c r="I195" s="152"/>
      <c r="J195" s="160"/>
      <c r="L195" s="152"/>
      <c r="M195" s="160"/>
      <c r="O195" s="152"/>
      <c r="P195" s="160"/>
      <c r="Q195" s="201"/>
      <c r="R195" s="152"/>
      <c r="S195" s="160"/>
      <c r="T195" s="94"/>
      <c r="U195" s="152"/>
      <c r="V195" s="160"/>
      <c r="W195" s="94"/>
      <c r="X195" s="152"/>
      <c r="Y195" s="160"/>
      <c r="Z195" s="94"/>
      <c r="AA195" s="152"/>
      <c r="AB195" s="160"/>
      <c r="AD195" s="152"/>
      <c r="AE195" s="160"/>
      <c r="AG195" s="152"/>
      <c r="AH195" s="160"/>
      <c r="AJ195" s="152"/>
      <c r="AK195" s="160"/>
      <c r="AM195" s="152"/>
      <c r="AN195" s="160"/>
      <c r="AP195" s="152"/>
      <c r="AQ195" s="160"/>
      <c r="AS195" s="152"/>
      <c r="AT195" s="160"/>
      <c r="AV195" s="152"/>
      <c r="AW195" s="160"/>
      <c r="AY195" s="152"/>
      <c r="AZ195" s="160"/>
    </row>
    <row r="196" spans="1:52" s="150" customFormat="1" ht="25" customHeight="1">
      <c r="A196" s="170"/>
      <c r="E196" s="145"/>
      <c r="F196" s="266"/>
      <c r="G196" s="160"/>
      <c r="H196" s="242"/>
      <c r="I196" s="152"/>
      <c r="J196" s="160"/>
      <c r="L196" s="152"/>
      <c r="M196" s="160"/>
      <c r="O196" s="152"/>
      <c r="P196" s="160"/>
      <c r="Q196" s="201"/>
      <c r="R196" s="152"/>
      <c r="S196" s="160"/>
      <c r="T196" s="94"/>
      <c r="U196" s="152"/>
      <c r="V196" s="160"/>
      <c r="W196" s="94"/>
      <c r="X196" s="152"/>
      <c r="Y196" s="160"/>
      <c r="Z196" s="94"/>
      <c r="AA196" s="152"/>
      <c r="AB196" s="160"/>
      <c r="AD196" s="152"/>
      <c r="AE196" s="160"/>
      <c r="AG196" s="152"/>
      <c r="AH196" s="160"/>
      <c r="AJ196" s="152"/>
      <c r="AK196" s="160"/>
      <c r="AM196" s="152"/>
      <c r="AN196" s="160"/>
      <c r="AP196" s="152"/>
      <c r="AQ196" s="160"/>
      <c r="AS196" s="152"/>
      <c r="AT196" s="160"/>
      <c r="AV196" s="152"/>
      <c r="AW196" s="160"/>
      <c r="AY196" s="152"/>
      <c r="AZ196" s="160"/>
    </row>
    <row r="197" spans="1:52" s="150" customFormat="1" ht="25" customHeight="1">
      <c r="A197" s="170"/>
      <c r="E197" s="145"/>
      <c r="F197" s="266"/>
      <c r="G197" s="160"/>
      <c r="H197" s="242"/>
      <c r="I197" s="152"/>
      <c r="J197" s="160"/>
      <c r="L197" s="152"/>
      <c r="M197" s="160"/>
      <c r="O197" s="152"/>
      <c r="P197" s="160"/>
      <c r="Q197" s="201"/>
      <c r="R197" s="152"/>
      <c r="S197" s="160"/>
      <c r="T197" s="94"/>
      <c r="U197" s="152"/>
      <c r="V197" s="160"/>
      <c r="W197" s="94"/>
      <c r="X197" s="152"/>
      <c r="Y197" s="160"/>
      <c r="Z197" s="94"/>
      <c r="AA197" s="152"/>
      <c r="AB197" s="160"/>
      <c r="AD197" s="152"/>
      <c r="AE197" s="160"/>
      <c r="AG197" s="152"/>
      <c r="AH197" s="160"/>
      <c r="AJ197" s="152"/>
      <c r="AK197" s="160"/>
      <c r="AM197" s="152"/>
      <c r="AN197" s="160"/>
      <c r="AP197" s="152"/>
      <c r="AQ197" s="160"/>
      <c r="AS197" s="152"/>
      <c r="AT197" s="160"/>
      <c r="AV197" s="152"/>
      <c r="AW197" s="160"/>
      <c r="AY197" s="152"/>
      <c r="AZ197" s="160"/>
    </row>
    <row r="198" spans="1:52" s="150" customFormat="1" ht="25" customHeight="1">
      <c r="A198" s="170"/>
      <c r="E198" s="145"/>
      <c r="F198" s="266"/>
      <c r="G198" s="160"/>
      <c r="H198" s="242"/>
      <c r="I198" s="152"/>
      <c r="J198" s="160"/>
      <c r="L198" s="152"/>
      <c r="M198" s="160"/>
      <c r="O198" s="152"/>
      <c r="P198" s="160"/>
      <c r="Q198" s="201"/>
      <c r="R198" s="152"/>
      <c r="S198" s="160"/>
      <c r="T198" s="94"/>
      <c r="U198" s="152"/>
      <c r="V198" s="160"/>
      <c r="W198" s="94"/>
      <c r="X198" s="152"/>
      <c r="Y198" s="160"/>
      <c r="Z198" s="94"/>
      <c r="AA198" s="152"/>
      <c r="AB198" s="160"/>
      <c r="AD198" s="152"/>
      <c r="AE198" s="160"/>
      <c r="AG198" s="152"/>
      <c r="AH198" s="160"/>
      <c r="AJ198" s="152"/>
      <c r="AK198" s="160"/>
      <c r="AM198" s="152"/>
      <c r="AN198" s="160"/>
      <c r="AP198" s="152"/>
      <c r="AQ198" s="160"/>
      <c r="AS198" s="152"/>
      <c r="AT198" s="160"/>
      <c r="AV198" s="152"/>
      <c r="AW198" s="160"/>
      <c r="AY198" s="152"/>
      <c r="AZ198" s="160"/>
    </row>
    <row r="199" spans="1:52" s="150" customFormat="1" ht="25" customHeight="1">
      <c r="A199" s="170"/>
      <c r="E199" s="145"/>
      <c r="F199" s="266"/>
      <c r="G199" s="160"/>
      <c r="H199" s="242"/>
      <c r="I199" s="152"/>
      <c r="J199" s="160"/>
      <c r="L199" s="152"/>
      <c r="M199" s="160"/>
      <c r="O199" s="152"/>
      <c r="P199" s="160"/>
      <c r="Q199" s="201"/>
      <c r="R199" s="152"/>
      <c r="S199" s="160"/>
      <c r="T199" s="94"/>
      <c r="U199" s="152"/>
      <c r="V199" s="160"/>
      <c r="W199" s="94"/>
      <c r="X199" s="152"/>
      <c r="Y199" s="160"/>
      <c r="Z199" s="94"/>
      <c r="AA199" s="152"/>
      <c r="AB199" s="160"/>
      <c r="AD199" s="152"/>
      <c r="AE199" s="160"/>
      <c r="AG199" s="152"/>
      <c r="AH199" s="160"/>
      <c r="AJ199" s="152"/>
      <c r="AK199" s="160"/>
      <c r="AM199" s="152"/>
      <c r="AN199" s="160"/>
      <c r="AP199" s="152"/>
      <c r="AQ199" s="160"/>
      <c r="AS199" s="152"/>
      <c r="AT199" s="160"/>
      <c r="AV199" s="152"/>
      <c r="AW199" s="160"/>
      <c r="AY199" s="152"/>
      <c r="AZ199" s="160"/>
    </row>
    <row r="200" spans="1:52" s="150" customFormat="1" ht="25" customHeight="1">
      <c r="A200" s="170"/>
      <c r="E200" s="145"/>
      <c r="F200" s="266"/>
      <c r="G200" s="160"/>
      <c r="H200" s="242"/>
      <c r="I200" s="152"/>
      <c r="J200" s="160"/>
      <c r="L200" s="152"/>
      <c r="M200" s="160"/>
      <c r="O200" s="152"/>
      <c r="P200" s="160"/>
      <c r="Q200" s="201"/>
      <c r="R200" s="152"/>
      <c r="S200" s="160"/>
      <c r="T200" s="94"/>
      <c r="U200" s="152"/>
      <c r="V200" s="160"/>
      <c r="W200" s="94"/>
      <c r="X200" s="152"/>
      <c r="Y200" s="160"/>
      <c r="Z200" s="94"/>
      <c r="AA200" s="152"/>
      <c r="AB200" s="160"/>
      <c r="AD200" s="152"/>
      <c r="AE200" s="160"/>
      <c r="AG200" s="152"/>
      <c r="AH200" s="160"/>
      <c r="AJ200" s="152"/>
      <c r="AK200" s="160"/>
      <c r="AM200" s="152"/>
      <c r="AN200" s="160"/>
      <c r="AP200" s="152"/>
      <c r="AQ200" s="160"/>
      <c r="AS200" s="152"/>
      <c r="AT200" s="160"/>
      <c r="AV200" s="152"/>
      <c r="AW200" s="160"/>
      <c r="AY200" s="152"/>
      <c r="AZ200" s="160"/>
    </row>
    <row r="201" spans="1:52" s="150" customFormat="1" ht="25" customHeight="1">
      <c r="A201" s="170"/>
      <c r="E201" s="145"/>
      <c r="F201" s="266"/>
      <c r="G201" s="160"/>
      <c r="H201" s="242"/>
      <c r="I201" s="152"/>
      <c r="J201" s="160"/>
      <c r="L201" s="152"/>
      <c r="M201" s="160"/>
      <c r="O201" s="152"/>
      <c r="P201" s="160"/>
      <c r="Q201" s="201"/>
      <c r="R201" s="152"/>
      <c r="S201" s="160"/>
      <c r="T201" s="94"/>
      <c r="U201" s="152"/>
      <c r="V201" s="160"/>
      <c r="W201" s="94"/>
      <c r="X201" s="152"/>
      <c r="Y201" s="160"/>
      <c r="Z201" s="94"/>
      <c r="AA201" s="152"/>
      <c r="AB201" s="160"/>
      <c r="AD201" s="152"/>
      <c r="AE201" s="160"/>
      <c r="AG201" s="152"/>
      <c r="AH201" s="160"/>
      <c r="AJ201" s="152"/>
      <c r="AK201" s="160"/>
      <c r="AM201" s="152"/>
      <c r="AN201" s="160"/>
      <c r="AP201" s="152"/>
      <c r="AQ201" s="160"/>
      <c r="AS201" s="152"/>
      <c r="AT201" s="160"/>
      <c r="AV201" s="152"/>
      <c r="AW201" s="160"/>
      <c r="AY201" s="152"/>
      <c r="AZ201" s="160"/>
    </row>
    <row r="202" spans="1:52" s="150" customFormat="1" ht="25" customHeight="1">
      <c r="A202" s="170"/>
      <c r="E202" s="145"/>
      <c r="F202" s="266"/>
      <c r="G202" s="160"/>
      <c r="H202" s="242"/>
      <c r="I202" s="152"/>
      <c r="J202" s="160"/>
      <c r="L202" s="152"/>
      <c r="M202" s="160"/>
      <c r="O202" s="152"/>
      <c r="P202" s="160"/>
      <c r="Q202" s="201"/>
      <c r="R202" s="152"/>
      <c r="S202" s="160"/>
      <c r="T202" s="94"/>
      <c r="U202" s="152"/>
      <c r="V202" s="160"/>
      <c r="W202" s="94"/>
      <c r="X202" s="152"/>
      <c r="Y202" s="160"/>
      <c r="Z202" s="94"/>
      <c r="AA202" s="152"/>
      <c r="AB202" s="160"/>
      <c r="AD202" s="152"/>
      <c r="AE202" s="160"/>
      <c r="AG202" s="152"/>
      <c r="AH202" s="160"/>
      <c r="AJ202" s="152"/>
      <c r="AK202" s="160"/>
      <c r="AM202" s="152"/>
      <c r="AN202" s="160"/>
      <c r="AP202" s="152"/>
      <c r="AQ202" s="160"/>
      <c r="AS202" s="152"/>
      <c r="AT202" s="160"/>
      <c r="AV202" s="152"/>
      <c r="AW202" s="160"/>
      <c r="AY202" s="152"/>
      <c r="AZ202" s="160"/>
    </row>
    <row r="203" spans="1:52" s="150" customFormat="1" ht="25" customHeight="1">
      <c r="A203" s="170"/>
      <c r="E203" s="145"/>
      <c r="F203" s="266"/>
      <c r="G203" s="160"/>
      <c r="H203" s="242"/>
      <c r="I203" s="152"/>
      <c r="J203" s="160"/>
      <c r="L203" s="152"/>
      <c r="M203" s="160"/>
      <c r="O203" s="152"/>
      <c r="P203" s="160"/>
      <c r="Q203" s="201"/>
      <c r="R203" s="152"/>
      <c r="S203" s="160"/>
      <c r="T203" s="94"/>
      <c r="U203" s="152"/>
      <c r="V203" s="160"/>
      <c r="W203" s="94"/>
      <c r="X203" s="152"/>
      <c r="Y203" s="160"/>
      <c r="Z203" s="94"/>
      <c r="AA203" s="152"/>
      <c r="AB203" s="160"/>
      <c r="AD203" s="152"/>
      <c r="AE203" s="160"/>
      <c r="AG203" s="152"/>
      <c r="AH203" s="160"/>
      <c r="AJ203" s="152"/>
      <c r="AK203" s="160"/>
      <c r="AM203" s="152"/>
      <c r="AN203" s="160"/>
      <c r="AP203" s="152"/>
      <c r="AQ203" s="160"/>
      <c r="AS203" s="152"/>
      <c r="AT203" s="160"/>
      <c r="AV203" s="152"/>
      <c r="AW203" s="160"/>
      <c r="AY203" s="152"/>
      <c r="AZ203" s="160"/>
    </row>
    <row r="204" spans="1:52" s="150" customFormat="1" ht="25" customHeight="1">
      <c r="A204" s="170"/>
      <c r="E204" s="145"/>
      <c r="F204" s="266"/>
      <c r="G204" s="160"/>
      <c r="H204" s="242"/>
      <c r="I204" s="152"/>
      <c r="J204" s="160"/>
      <c r="L204" s="152"/>
      <c r="M204" s="160"/>
      <c r="O204" s="152"/>
      <c r="P204" s="160"/>
      <c r="Q204" s="201"/>
      <c r="R204" s="152"/>
      <c r="S204" s="160"/>
      <c r="T204" s="94"/>
      <c r="U204" s="152"/>
      <c r="V204" s="160"/>
      <c r="W204" s="94"/>
      <c r="X204" s="152"/>
      <c r="Y204" s="160"/>
      <c r="Z204" s="94"/>
      <c r="AA204" s="152"/>
      <c r="AB204" s="160"/>
      <c r="AD204" s="152"/>
      <c r="AE204" s="160"/>
      <c r="AG204" s="152"/>
      <c r="AH204" s="160"/>
      <c r="AJ204" s="152"/>
      <c r="AK204" s="160"/>
      <c r="AM204" s="152"/>
      <c r="AN204" s="160"/>
      <c r="AP204" s="152"/>
      <c r="AQ204" s="160"/>
      <c r="AS204" s="152"/>
      <c r="AT204" s="160"/>
      <c r="AV204" s="152"/>
      <c r="AW204" s="160"/>
      <c r="AY204" s="152"/>
      <c r="AZ204" s="160"/>
    </row>
    <row r="205" spans="1:52" s="150" customFormat="1" ht="25" customHeight="1">
      <c r="A205" s="170"/>
      <c r="E205" s="145"/>
      <c r="F205" s="266"/>
      <c r="G205" s="160"/>
      <c r="H205" s="242"/>
      <c r="I205" s="152"/>
      <c r="J205" s="160"/>
      <c r="L205" s="152"/>
      <c r="M205" s="160"/>
      <c r="O205" s="152"/>
      <c r="P205" s="160"/>
      <c r="Q205" s="201"/>
      <c r="R205" s="152"/>
      <c r="S205" s="160"/>
      <c r="T205" s="94"/>
      <c r="U205" s="152"/>
      <c r="V205" s="160"/>
      <c r="W205" s="94"/>
      <c r="X205" s="152"/>
      <c r="Y205" s="160"/>
      <c r="Z205" s="94"/>
      <c r="AA205" s="152"/>
      <c r="AB205" s="160"/>
      <c r="AD205" s="152"/>
      <c r="AE205" s="160"/>
      <c r="AG205" s="152"/>
      <c r="AH205" s="160"/>
      <c r="AJ205" s="152"/>
      <c r="AK205" s="160"/>
      <c r="AM205" s="152"/>
      <c r="AN205" s="160"/>
      <c r="AP205" s="152"/>
      <c r="AQ205" s="160"/>
      <c r="AS205" s="152"/>
      <c r="AT205" s="160"/>
      <c r="AV205" s="152"/>
      <c r="AW205" s="160"/>
      <c r="AY205" s="152"/>
      <c r="AZ205" s="160"/>
    </row>
    <row r="206" spans="1:52" s="150" customFormat="1" ht="25" customHeight="1">
      <c r="A206" s="170"/>
      <c r="E206" s="145"/>
      <c r="F206" s="266"/>
      <c r="G206" s="160"/>
      <c r="H206" s="242"/>
      <c r="I206" s="152"/>
      <c r="J206" s="160"/>
      <c r="L206" s="152"/>
      <c r="M206" s="160"/>
      <c r="O206" s="152"/>
      <c r="P206" s="160"/>
      <c r="Q206" s="201"/>
      <c r="R206" s="152"/>
      <c r="S206" s="160"/>
      <c r="T206" s="94"/>
      <c r="U206" s="152"/>
      <c r="V206" s="160"/>
      <c r="W206" s="94"/>
      <c r="X206" s="152"/>
      <c r="Y206" s="160"/>
      <c r="Z206" s="94"/>
      <c r="AA206" s="152"/>
      <c r="AB206" s="160"/>
      <c r="AD206" s="152"/>
      <c r="AE206" s="160"/>
      <c r="AG206" s="152"/>
      <c r="AH206" s="160"/>
      <c r="AJ206" s="152"/>
      <c r="AK206" s="160"/>
      <c r="AM206" s="152"/>
      <c r="AN206" s="160"/>
      <c r="AP206" s="152"/>
      <c r="AQ206" s="160"/>
      <c r="AS206" s="152"/>
      <c r="AT206" s="160"/>
      <c r="AV206" s="152"/>
      <c r="AW206" s="160"/>
      <c r="AY206" s="152"/>
      <c r="AZ206" s="160"/>
    </row>
    <row r="207" spans="1:52" s="150" customFormat="1" ht="25" customHeight="1">
      <c r="A207" s="170"/>
      <c r="E207" s="145"/>
      <c r="F207" s="266"/>
      <c r="G207" s="160"/>
      <c r="H207" s="242"/>
      <c r="I207" s="152"/>
      <c r="J207" s="160"/>
      <c r="L207" s="152"/>
      <c r="M207" s="160"/>
      <c r="O207" s="152"/>
      <c r="P207" s="160"/>
      <c r="Q207" s="201"/>
      <c r="R207" s="152"/>
      <c r="S207" s="160"/>
      <c r="T207" s="94"/>
      <c r="U207" s="152"/>
      <c r="V207" s="160"/>
      <c r="W207" s="94"/>
      <c r="X207" s="152"/>
      <c r="Y207" s="160"/>
      <c r="Z207" s="94"/>
      <c r="AA207" s="152"/>
      <c r="AB207" s="160"/>
      <c r="AD207" s="152"/>
      <c r="AE207" s="160"/>
      <c r="AG207" s="152"/>
      <c r="AH207" s="160"/>
      <c r="AJ207" s="152"/>
      <c r="AK207" s="160"/>
      <c r="AM207" s="152"/>
      <c r="AN207" s="160"/>
      <c r="AP207" s="152"/>
      <c r="AQ207" s="160"/>
      <c r="AS207" s="152"/>
      <c r="AT207" s="160"/>
      <c r="AV207" s="152"/>
      <c r="AW207" s="160"/>
      <c r="AY207" s="152"/>
      <c r="AZ207" s="160"/>
    </row>
    <row r="208" spans="1:52" s="150" customFormat="1" ht="25" customHeight="1">
      <c r="A208" s="170"/>
      <c r="E208" s="145"/>
      <c r="F208" s="266"/>
      <c r="G208" s="160"/>
      <c r="H208" s="242"/>
      <c r="I208" s="152"/>
      <c r="J208" s="160"/>
      <c r="L208" s="152"/>
      <c r="M208" s="160"/>
      <c r="O208" s="152"/>
      <c r="P208" s="160"/>
      <c r="Q208" s="201"/>
      <c r="R208" s="152"/>
      <c r="S208" s="160"/>
      <c r="T208" s="94"/>
      <c r="U208" s="152"/>
      <c r="V208" s="160"/>
      <c r="W208" s="94"/>
      <c r="X208" s="152"/>
      <c r="Y208" s="160"/>
      <c r="Z208" s="94"/>
      <c r="AA208" s="152"/>
      <c r="AB208" s="160"/>
      <c r="AD208" s="152"/>
      <c r="AE208" s="160"/>
      <c r="AG208" s="152"/>
      <c r="AH208" s="160"/>
      <c r="AJ208" s="152"/>
      <c r="AK208" s="160"/>
      <c r="AM208" s="152"/>
      <c r="AN208" s="160"/>
      <c r="AP208" s="152"/>
      <c r="AQ208" s="160"/>
      <c r="AS208" s="152"/>
      <c r="AT208" s="160"/>
      <c r="AV208" s="152"/>
      <c r="AW208" s="160"/>
      <c r="AY208" s="152"/>
      <c r="AZ208" s="160"/>
    </row>
    <row r="209" spans="1:52" s="150" customFormat="1" ht="25" customHeight="1">
      <c r="A209" s="170"/>
      <c r="E209" s="145"/>
      <c r="F209" s="266"/>
      <c r="G209" s="160"/>
      <c r="H209" s="242"/>
      <c r="I209" s="152"/>
      <c r="J209" s="160"/>
      <c r="L209" s="152"/>
      <c r="M209" s="160"/>
      <c r="O209" s="152"/>
      <c r="P209" s="160"/>
      <c r="Q209" s="201"/>
      <c r="R209" s="152"/>
      <c r="S209" s="160"/>
      <c r="T209" s="94"/>
      <c r="U209" s="152"/>
      <c r="V209" s="160"/>
      <c r="W209" s="94"/>
      <c r="X209" s="152"/>
      <c r="Y209" s="160"/>
      <c r="Z209" s="94"/>
      <c r="AA209" s="152"/>
      <c r="AB209" s="160"/>
      <c r="AD209" s="152"/>
      <c r="AE209" s="160"/>
      <c r="AG209" s="152"/>
      <c r="AH209" s="160"/>
      <c r="AJ209" s="152"/>
      <c r="AK209" s="160"/>
      <c r="AM209" s="152"/>
      <c r="AN209" s="160"/>
      <c r="AP209" s="152"/>
      <c r="AQ209" s="160"/>
      <c r="AS209" s="152"/>
      <c r="AT209" s="160"/>
      <c r="AV209" s="152"/>
      <c r="AW209" s="160"/>
      <c r="AY209" s="152"/>
      <c r="AZ209" s="160"/>
    </row>
    <row r="210" spans="1:52" s="150" customFormat="1" ht="25" customHeight="1">
      <c r="A210" s="170"/>
      <c r="E210" s="145"/>
      <c r="F210" s="266"/>
      <c r="G210" s="160"/>
      <c r="H210" s="242"/>
      <c r="I210" s="152"/>
      <c r="J210" s="160"/>
      <c r="L210" s="152"/>
      <c r="M210" s="160"/>
      <c r="O210" s="152"/>
      <c r="P210" s="160"/>
      <c r="Q210" s="201"/>
      <c r="R210" s="152"/>
      <c r="S210" s="160"/>
      <c r="T210" s="94"/>
      <c r="U210" s="152"/>
      <c r="V210" s="160"/>
      <c r="W210" s="94"/>
      <c r="X210" s="152"/>
      <c r="Y210" s="160"/>
      <c r="Z210" s="94"/>
      <c r="AA210" s="152"/>
      <c r="AB210" s="160"/>
      <c r="AD210" s="152"/>
      <c r="AE210" s="160"/>
      <c r="AG210" s="152"/>
      <c r="AH210" s="160"/>
      <c r="AJ210" s="152"/>
      <c r="AK210" s="160"/>
      <c r="AM210" s="152"/>
      <c r="AN210" s="160"/>
      <c r="AP210" s="152"/>
      <c r="AQ210" s="160"/>
      <c r="AS210" s="152"/>
      <c r="AT210" s="160"/>
      <c r="AV210" s="152"/>
      <c r="AW210" s="160"/>
      <c r="AY210" s="152"/>
      <c r="AZ210" s="160"/>
    </row>
    <row r="211" spans="1:52" s="150" customFormat="1" ht="25" customHeight="1">
      <c r="A211" s="170"/>
      <c r="E211" s="145"/>
      <c r="F211" s="266"/>
      <c r="G211" s="160"/>
      <c r="H211" s="242"/>
      <c r="I211" s="152"/>
      <c r="J211" s="160"/>
      <c r="L211" s="152"/>
      <c r="M211" s="160"/>
      <c r="O211" s="152"/>
      <c r="P211" s="160"/>
      <c r="Q211" s="201"/>
      <c r="R211" s="152"/>
      <c r="S211" s="160"/>
      <c r="T211" s="94"/>
      <c r="U211" s="152"/>
      <c r="V211" s="160"/>
      <c r="W211" s="94"/>
      <c r="X211" s="152"/>
      <c r="Y211" s="160"/>
      <c r="Z211" s="94"/>
      <c r="AA211" s="152"/>
      <c r="AB211" s="160"/>
      <c r="AD211" s="152"/>
      <c r="AE211" s="160"/>
      <c r="AG211" s="152"/>
      <c r="AH211" s="160"/>
      <c r="AJ211" s="152"/>
      <c r="AK211" s="160"/>
      <c r="AM211" s="152"/>
      <c r="AN211" s="160"/>
      <c r="AP211" s="152"/>
      <c r="AQ211" s="160"/>
      <c r="AS211" s="152"/>
      <c r="AT211" s="160"/>
      <c r="AV211" s="152"/>
      <c r="AW211" s="160"/>
      <c r="AY211" s="152"/>
      <c r="AZ211" s="160"/>
    </row>
    <row r="212" spans="1:52" s="150" customFormat="1" ht="25" customHeight="1">
      <c r="A212" s="170"/>
      <c r="E212" s="145"/>
      <c r="F212" s="266"/>
      <c r="G212" s="160"/>
      <c r="H212" s="242"/>
      <c r="I212" s="152"/>
      <c r="J212" s="160"/>
      <c r="L212" s="152"/>
      <c r="M212" s="160"/>
      <c r="O212" s="152"/>
      <c r="P212" s="160"/>
      <c r="Q212" s="201"/>
      <c r="R212" s="152"/>
      <c r="S212" s="160"/>
      <c r="T212" s="94"/>
      <c r="U212" s="152"/>
      <c r="V212" s="160"/>
      <c r="W212" s="94"/>
      <c r="X212" s="152"/>
      <c r="Y212" s="160"/>
      <c r="Z212" s="94"/>
      <c r="AA212" s="152"/>
      <c r="AB212" s="160"/>
      <c r="AD212" s="152"/>
      <c r="AE212" s="160"/>
      <c r="AG212" s="152"/>
      <c r="AH212" s="160"/>
      <c r="AJ212" s="152"/>
      <c r="AK212" s="160"/>
      <c r="AM212" s="152"/>
      <c r="AN212" s="160"/>
      <c r="AP212" s="152"/>
      <c r="AQ212" s="160"/>
      <c r="AS212" s="152"/>
      <c r="AT212" s="160"/>
      <c r="AV212" s="152"/>
      <c r="AW212" s="160"/>
      <c r="AY212" s="152"/>
      <c r="AZ212" s="160"/>
    </row>
    <row r="213" spans="1:52" s="150" customFormat="1" ht="25" customHeight="1">
      <c r="A213" s="170"/>
      <c r="E213" s="145"/>
      <c r="F213" s="266"/>
      <c r="G213" s="160"/>
      <c r="H213" s="242"/>
      <c r="I213" s="152"/>
      <c r="J213" s="160"/>
      <c r="L213" s="152"/>
      <c r="M213" s="160"/>
      <c r="O213" s="152"/>
      <c r="P213" s="160"/>
      <c r="Q213" s="201"/>
      <c r="R213" s="152"/>
      <c r="S213" s="160"/>
      <c r="T213" s="94"/>
      <c r="U213" s="152"/>
      <c r="V213" s="160"/>
      <c r="W213" s="94"/>
      <c r="X213" s="152"/>
      <c r="Y213" s="160"/>
      <c r="Z213" s="94"/>
      <c r="AA213" s="152"/>
      <c r="AB213" s="160"/>
      <c r="AD213" s="152"/>
      <c r="AE213" s="160"/>
      <c r="AG213" s="152"/>
      <c r="AH213" s="160"/>
      <c r="AJ213" s="152"/>
      <c r="AK213" s="160"/>
      <c r="AM213" s="152"/>
      <c r="AN213" s="160"/>
      <c r="AP213" s="152"/>
      <c r="AQ213" s="160"/>
      <c r="AS213" s="152"/>
      <c r="AT213" s="160"/>
      <c r="AV213" s="152"/>
      <c r="AW213" s="160"/>
      <c r="AY213" s="152"/>
      <c r="AZ213" s="160"/>
    </row>
    <row r="214" spans="1:52" s="150" customFormat="1" ht="25" customHeight="1">
      <c r="A214" s="170"/>
      <c r="E214" s="145"/>
      <c r="F214" s="266"/>
      <c r="G214" s="160"/>
      <c r="H214" s="242"/>
      <c r="I214" s="152"/>
      <c r="J214" s="160"/>
      <c r="L214" s="152"/>
      <c r="M214" s="160"/>
      <c r="O214" s="152"/>
      <c r="P214" s="160"/>
      <c r="Q214" s="201"/>
      <c r="R214" s="152"/>
      <c r="S214" s="160"/>
      <c r="T214" s="94"/>
      <c r="U214" s="152"/>
      <c r="V214" s="160"/>
      <c r="W214" s="94"/>
      <c r="X214" s="152"/>
      <c r="Y214" s="160"/>
      <c r="Z214" s="94"/>
      <c r="AA214" s="152"/>
      <c r="AB214" s="160"/>
      <c r="AD214" s="152"/>
      <c r="AE214" s="160"/>
      <c r="AG214" s="152"/>
      <c r="AH214" s="160"/>
      <c r="AJ214" s="152"/>
      <c r="AK214" s="160"/>
      <c r="AM214" s="152"/>
      <c r="AN214" s="160"/>
      <c r="AP214" s="152"/>
      <c r="AQ214" s="160"/>
      <c r="AS214" s="152"/>
      <c r="AT214" s="160"/>
      <c r="AV214" s="152"/>
      <c r="AW214" s="160"/>
      <c r="AY214" s="152"/>
      <c r="AZ214" s="160"/>
    </row>
    <row r="215" spans="1:52" s="150" customFormat="1" ht="25" customHeight="1">
      <c r="A215" s="170"/>
      <c r="E215" s="145"/>
      <c r="F215" s="266"/>
      <c r="G215" s="160"/>
      <c r="H215" s="242"/>
      <c r="I215" s="152"/>
      <c r="J215" s="160"/>
      <c r="L215" s="152"/>
      <c r="M215" s="160"/>
      <c r="O215" s="152"/>
      <c r="P215" s="160"/>
      <c r="Q215" s="201"/>
      <c r="R215" s="152"/>
      <c r="S215" s="160"/>
      <c r="T215" s="94"/>
      <c r="U215" s="152"/>
      <c r="V215" s="160"/>
      <c r="W215" s="94"/>
      <c r="X215" s="152"/>
      <c r="Y215" s="160"/>
      <c r="Z215" s="94"/>
      <c r="AA215" s="152"/>
      <c r="AB215" s="160"/>
      <c r="AD215" s="152"/>
      <c r="AE215" s="160"/>
      <c r="AG215" s="152"/>
      <c r="AH215" s="160"/>
      <c r="AJ215" s="152"/>
      <c r="AK215" s="160"/>
      <c r="AM215" s="152"/>
      <c r="AN215" s="160"/>
      <c r="AP215" s="152"/>
      <c r="AQ215" s="160"/>
      <c r="AS215" s="152"/>
      <c r="AT215" s="160"/>
      <c r="AV215" s="152"/>
      <c r="AW215" s="160"/>
      <c r="AY215" s="152"/>
      <c r="AZ215" s="160"/>
    </row>
    <row r="216" spans="1:52" s="150" customFormat="1" ht="25" customHeight="1">
      <c r="A216" s="170"/>
      <c r="E216" s="145"/>
      <c r="F216" s="266"/>
      <c r="G216" s="160"/>
      <c r="H216" s="242"/>
      <c r="I216" s="152"/>
      <c r="J216" s="160"/>
      <c r="L216" s="152"/>
      <c r="M216" s="160"/>
      <c r="O216" s="152"/>
      <c r="P216" s="160"/>
      <c r="Q216" s="201"/>
      <c r="R216" s="152"/>
      <c r="S216" s="160"/>
      <c r="T216" s="94"/>
      <c r="U216" s="152"/>
      <c r="V216" s="160"/>
      <c r="W216" s="94"/>
      <c r="X216" s="152"/>
      <c r="Y216" s="160"/>
      <c r="Z216" s="94"/>
      <c r="AA216" s="152"/>
      <c r="AB216" s="160"/>
      <c r="AD216" s="152"/>
      <c r="AE216" s="160"/>
      <c r="AG216" s="152"/>
      <c r="AH216" s="160"/>
      <c r="AJ216" s="152"/>
      <c r="AK216" s="160"/>
      <c r="AM216" s="152"/>
      <c r="AN216" s="160"/>
      <c r="AP216" s="152"/>
      <c r="AQ216" s="160"/>
      <c r="AS216" s="152"/>
      <c r="AT216" s="160"/>
      <c r="AV216" s="152"/>
      <c r="AW216" s="160"/>
      <c r="AY216" s="152"/>
      <c r="AZ216" s="160"/>
    </row>
    <row r="217" spans="1:52" s="150" customFormat="1" ht="25" customHeight="1">
      <c r="A217" s="170"/>
      <c r="E217" s="145"/>
      <c r="F217" s="266"/>
      <c r="G217" s="160"/>
      <c r="H217" s="242"/>
      <c r="I217" s="152"/>
      <c r="J217" s="160"/>
      <c r="L217" s="152"/>
      <c r="M217" s="160"/>
      <c r="O217" s="152"/>
      <c r="P217" s="160"/>
      <c r="Q217" s="201"/>
      <c r="R217" s="152"/>
      <c r="S217" s="160"/>
      <c r="T217" s="94"/>
      <c r="U217" s="152"/>
      <c r="V217" s="160"/>
      <c r="W217" s="94"/>
      <c r="X217" s="152"/>
      <c r="Y217" s="160"/>
      <c r="Z217" s="94"/>
      <c r="AA217" s="152"/>
      <c r="AB217" s="160"/>
      <c r="AD217" s="152"/>
      <c r="AE217" s="160"/>
      <c r="AG217" s="152"/>
      <c r="AH217" s="160"/>
      <c r="AJ217" s="152"/>
      <c r="AK217" s="160"/>
      <c r="AM217" s="152"/>
      <c r="AN217" s="160"/>
      <c r="AP217" s="152"/>
      <c r="AQ217" s="160"/>
      <c r="AS217" s="152"/>
      <c r="AT217" s="160"/>
      <c r="AV217" s="152"/>
      <c r="AW217" s="160"/>
      <c r="AY217" s="152"/>
      <c r="AZ217" s="160"/>
    </row>
    <row r="218" spans="1:52" s="150" customFormat="1" ht="25" customHeight="1">
      <c r="A218" s="170"/>
      <c r="E218" s="145"/>
      <c r="F218" s="266"/>
      <c r="G218" s="160"/>
      <c r="H218" s="242"/>
      <c r="I218" s="152"/>
      <c r="J218" s="160"/>
      <c r="L218" s="152"/>
      <c r="M218" s="160"/>
      <c r="O218" s="152"/>
      <c r="P218" s="160"/>
      <c r="Q218" s="201"/>
      <c r="R218" s="152"/>
      <c r="S218" s="160"/>
      <c r="T218" s="94"/>
      <c r="U218" s="152"/>
      <c r="V218" s="160"/>
      <c r="W218" s="94"/>
      <c r="X218" s="152"/>
      <c r="Y218" s="160"/>
      <c r="Z218" s="94"/>
      <c r="AA218" s="152"/>
      <c r="AB218" s="160"/>
      <c r="AD218" s="152"/>
      <c r="AE218" s="160"/>
      <c r="AG218" s="152"/>
      <c r="AH218" s="160"/>
      <c r="AJ218" s="152"/>
      <c r="AK218" s="160"/>
      <c r="AM218" s="152"/>
      <c r="AN218" s="160"/>
      <c r="AP218" s="152"/>
      <c r="AQ218" s="160"/>
      <c r="AS218" s="152"/>
      <c r="AT218" s="160"/>
      <c r="AV218" s="152"/>
      <c r="AW218" s="160"/>
      <c r="AY218" s="152"/>
      <c r="AZ218" s="160"/>
    </row>
    <row r="219" spans="1:52" s="150" customFormat="1" ht="25" customHeight="1">
      <c r="A219" s="170"/>
      <c r="E219" s="145"/>
      <c r="F219" s="266"/>
      <c r="G219" s="160"/>
      <c r="H219" s="242"/>
      <c r="I219" s="152"/>
      <c r="J219" s="160"/>
      <c r="L219" s="152"/>
      <c r="M219" s="160"/>
      <c r="O219" s="152"/>
      <c r="P219" s="160"/>
      <c r="Q219" s="201"/>
      <c r="R219" s="152"/>
      <c r="S219" s="160"/>
      <c r="T219" s="94"/>
      <c r="U219" s="152"/>
      <c r="V219" s="160"/>
      <c r="W219" s="94"/>
      <c r="X219" s="152"/>
      <c r="Y219" s="160"/>
      <c r="Z219" s="94"/>
      <c r="AA219" s="152"/>
      <c r="AB219" s="160"/>
      <c r="AD219" s="152"/>
      <c r="AE219" s="160"/>
      <c r="AG219" s="152"/>
      <c r="AH219" s="160"/>
      <c r="AJ219" s="152"/>
      <c r="AK219" s="160"/>
      <c r="AM219" s="152"/>
      <c r="AN219" s="160"/>
      <c r="AP219" s="152"/>
      <c r="AQ219" s="160"/>
      <c r="AS219" s="152"/>
      <c r="AT219" s="160"/>
      <c r="AV219" s="152"/>
      <c r="AW219" s="160"/>
      <c r="AY219" s="152"/>
      <c r="AZ219" s="160"/>
    </row>
    <row r="220" spans="1:52" s="150" customFormat="1" ht="25" customHeight="1">
      <c r="A220" s="170"/>
      <c r="E220" s="145"/>
      <c r="F220" s="266"/>
      <c r="G220" s="160"/>
      <c r="H220" s="242"/>
      <c r="I220" s="152"/>
      <c r="J220" s="160"/>
      <c r="L220" s="152"/>
      <c r="M220" s="160"/>
      <c r="O220" s="152"/>
      <c r="P220" s="160"/>
      <c r="Q220" s="201"/>
      <c r="R220" s="152"/>
      <c r="S220" s="160"/>
      <c r="T220" s="94"/>
      <c r="U220" s="152"/>
      <c r="V220" s="160"/>
      <c r="W220" s="94"/>
      <c r="X220" s="152"/>
      <c r="Y220" s="160"/>
      <c r="Z220" s="94"/>
      <c r="AA220" s="152"/>
      <c r="AB220" s="160"/>
      <c r="AD220" s="152"/>
      <c r="AE220" s="160"/>
      <c r="AG220" s="152"/>
      <c r="AH220" s="160"/>
      <c r="AJ220" s="152"/>
      <c r="AK220" s="160"/>
      <c r="AM220" s="152"/>
      <c r="AN220" s="160"/>
      <c r="AP220" s="152"/>
      <c r="AQ220" s="160"/>
      <c r="AS220" s="152"/>
      <c r="AT220" s="160"/>
      <c r="AV220" s="152"/>
      <c r="AW220" s="160"/>
      <c r="AY220" s="152"/>
      <c r="AZ220" s="160"/>
    </row>
    <row r="221" spans="1:52" s="150" customFormat="1" ht="25" customHeight="1">
      <c r="A221" s="170"/>
      <c r="E221" s="145"/>
      <c r="F221" s="266"/>
      <c r="G221" s="160"/>
      <c r="H221" s="242"/>
      <c r="I221" s="152"/>
      <c r="J221" s="160"/>
      <c r="L221" s="152"/>
      <c r="M221" s="160"/>
      <c r="O221" s="152"/>
      <c r="P221" s="160"/>
      <c r="Q221" s="201"/>
      <c r="R221" s="152"/>
      <c r="S221" s="160"/>
      <c r="T221" s="94"/>
      <c r="U221" s="152"/>
      <c r="V221" s="160"/>
      <c r="W221" s="94"/>
      <c r="X221" s="152"/>
      <c r="Y221" s="160"/>
      <c r="Z221" s="94"/>
      <c r="AA221" s="152"/>
      <c r="AB221" s="160"/>
      <c r="AD221" s="152"/>
      <c r="AE221" s="160"/>
      <c r="AG221" s="152"/>
      <c r="AH221" s="160"/>
      <c r="AJ221" s="152"/>
      <c r="AK221" s="160"/>
      <c r="AM221" s="152"/>
      <c r="AN221" s="160"/>
      <c r="AP221" s="152"/>
      <c r="AQ221" s="160"/>
      <c r="AS221" s="152"/>
      <c r="AT221" s="160"/>
      <c r="AV221" s="152"/>
      <c r="AW221" s="160"/>
      <c r="AY221" s="152"/>
      <c r="AZ221" s="160"/>
    </row>
    <row r="222" spans="1:52" s="150" customFormat="1" ht="25" customHeight="1">
      <c r="A222" s="170"/>
      <c r="E222" s="145"/>
      <c r="F222" s="266"/>
      <c r="G222" s="160"/>
      <c r="H222" s="242"/>
      <c r="I222" s="152"/>
      <c r="J222" s="160"/>
      <c r="L222" s="152"/>
      <c r="M222" s="160"/>
      <c r="O222" s="152"/>
      <c r="P222" s="160"/>
      <c r="Q222" s="201"/>
      <c r="R222" s="152"/>
      <c r="S222" s="160"/>
      <c r="T222" s="94"/>
      <c r="U222" s="152"/>
      <c r="V222" s="160"/>
      <c r="W222" s="94"/>
      <c r="X222" s="152"/>
      <c r="Y222" s="160"/>
      <c r="Z222" s="94"/>
      <c r="AA222" s="152"/>
      <c r="AB222" s="160"/>
      <c r="AD222" s="152"/>
      <c r="AE222" s="160"/>
      <c r="AG222" s="152"/>
      <c r="AH222" s="160"/>
      <c r="AJ222" s="152"/>
      <c r="AK222" s="160"/>
      <c r="AM222" s="152"/>
      <c r="AN222" s="160"/>
      <c r="AP222" s="152"/>
      <c r="AQ222" s="160"/>
      <c r="AS222" s="152"/>
      <c r="AT222" s="160"/>
      <c r="AV222" s="152"/>
      <c r="AW222" s="160"/>
      <c r="AY222" s="152"/>
      <c r="AZ222" s="160"/>
    </row>
    <row r="223" spans="1:52" s="150" customFormat="1" ht="25" customHeight="1">
      <c r="A223" s="170"/>
      <c r="E223" s="145"/>
      <c r="F223" s="266"/>
      <c r="G223" s="160"/>
      <c r="H223" s="242"/>
      <c r="I223" s="152"/>
      <c r="J223" s="160"/>
      <c r="L223" s="152"/>
      <c r="M223" s="160"/>
      <c r="O223" s="152"/>
      <c r="P223" s="160"/>
      <c r="Q223" s="201"/>
      <c r="R223" s="152"/>
      <c r="S223" s="160"/>
      <c r="T223" s="94"/>
      <c r="U223" s="152"/>
      <c r="V223" s="160"/>
      <c r="W223" s="94"/>
      <c r="X223" s="152"/>
      <c r="Y223" s="160"/>
      <c r="Z223" s="94"/>
      <c r="AA223" s="152"/>
      <c r="AB223" s="160"/>
      <c r="AD223" s="152"/>
      <c r="AE223" s="160"/>
      <c r="AG223" s="152"/>
      <c r="AH223" s="160"/>
      <c r="AJ223" s="152"/>
      <c r="AK223" s="160"/>
      <c r="AM223" s="152"/>
      <c r="AN223" s="160"/>
      <c r="AP223" s="152"/>
      <c r="AQ223" s="160"/>
      <c r="AS223" s="152"/>
      <c r="AT223" s="160"/>
      <c r="AV223" s="152"/>
      <c r="AW223" s="160"/>
      <c r="AY223" s="152"/>
      <c r="AZ223" s="160"/>
    </row>
    <row r="224" spans="1:52" s="150" customFormat="1" ht="25" customHeight="1">
      <c r="A224" s="170"/>
      <c r="E224" s="145"/>
      <c r="F224" s="266"/>
      <c r="G224" s="160"/>
      <c r="H224" s="242"/>
      <c r="I224" s="152"/>
      <c r="J224" s="160"/>
      <c r="L224" s="152"/>
      <c r="M224" s="160"/>
      <c r="O224" s="152"/>
      <c r="P224" s="160"/>
      <c r="Q224" s="201"/>
      <c r="R224" s="152"/>
      <c r="S224" s="160"/>
      <c r="T224" s="94"/>
      <c r="U224" s="152"/>
      <c r="V224" s="160"/>
      <c r="W224" s="94"/>
      <c r="X224" s="152"/>
      <c r="Y224" s="160"/>
      <c r="Z224" s="94"/>
      <c r="AA224" s="152"/>
      <c r="AB224" s="160"/>
      <c r="AD224" s="152"/>
      <c r="AE224" s="160"/>
      <c r="AG224" s="152"/>
      <c r="AH224" s="160"/>
      <c r="AJ224" s="152"/>
      <c r="AK224" s="160"/>
      <c r="AM224" s="152"/>
      <c r="AN224" s="160"/>
      <c r="AP224" s="152"/>
      <c r="AQ224" s="160"/>
      <c r="AS224" s="152"/>
      <c r="AT224" s="160"/>
      <c r="AV224" s="152"/>
      <c r="AW224" s="160"/>
      <c r="AY224" s="152"/>
      <c r="AZ224" s="160"/>
    </row>
    <row r="225" spans="1:52" s="150" customFormat="1" ht="25" customHeight="1">
      <c r="A225" s="170"/>
      <c r="E225" s="145"/>
      <c r="F225" s="266"/>
      <c r="G225" s="160"/>
      <c r="H225" s="242"/>
      <c r="I225" s="152"/>
      <c r="J225" s="160"/>
      <c r="L225" s="152"/>
      <c r="M225" s="160"/>
      <c r="O225" s="152"/>
      <c r="P225" s="160"/>
      <c r="Q225" s="201"/>
      <c r="R225" s="152"/>
      <c r="S225" s="160"/>
      <c r="T225" s="94"/>
      <c r="U225" s="152"/>
      <c r="V225" s="160"/>
      <c r="W225" s="94"/>
      <c r="X225" s="152"/>
      <c r="Y225" s="160"/>
      <c r="Z225" s="94"/>
      <c r="AA225" s="152"/>
      <c r="AB225" s="160"/>
      <c r="AD225" s="152"/>
      <c r="AE225" s="160"/>
      <c r="AG225" s="152"/>
      <c r="AH225" s="160"/>
      <c r="AJ225" s="152"/>
      <c r="AK225" s="160"/>
      <c r="AM225" s="152"/>
      <c r="AN225" s="160"/>
      <c r="AP225" s="152"/>
      <c r="AQ225" s="160"/>
      <c r="AS225" s="152"/>
      <c r="AT225" s="160"/>
      <c r="AV225" s="152"/>
      <c r="AW225" s="160"/>
      <c r="AY225" s="152"/>
      <c r="AZ225" s="160"/>
    </row>
    <row r="226" spans="1:52" s="150" customFormat="1" ht="25" customHeight="1">
      <c r="A226" s="170"/>
      <c r="E226" s="145"/>
      <c r="F226" s="266"/>
      <c r="G226" s="160"/>
      <c r="H226" s="242"/>
      <c r="I226" s="152"/>
      <c r="J226" s="160"/>
      <c r="L226" s="152"/>
      <c r="M226" s="160"/>
      <c r="O226" s="152"/>
      <c r="P226" s="160"/>
      <c r="Q226" s="201"/>
      <c r="R226" s="152"/>
      <c r="S226" s="160"/>
      <c r="T226" s="94"/>
      <c r="U226" s="152"/>
      <c r="V226" s="160"/>
      <c r="W226" s="94"/>
      <c r="X226" s="152"/>
      <c r="Y226" s="160"/>
      <c r="Z226" s="94"/>
      <c r="AA226" s="152"/>
      <c r="AB226" s="160"/>
      <c r="AD226" s="152"/>
      <c r="AE226" s="160"/>
      <c r="AG226" s="152"/>
      <c r="AH226" s="160"/>
      <c r="AJ226" s="152"/>
      <c r="AK226" s="160"/>
      <c r="AM226" s="152"/>
      <c r="AN226" s="160"/>
      <c r="AP226" s="152"/>
      <c r="AQ226" s="160"/>
      <c r="AS226" s="152"/>
      <c r="AT226" s="160"/>
      <c r="AV226" s="152"/>
      <c r="AW226" s="160"/>
      <c r="AY226" s="152"/>
      <c r="AZ226" s="160"/>
    </row>
    <row r="227" spans="1:52" s="150" customFormat="1" ht="25" customHeight="1">
      <c r="A227" s="170"/>
      <c r="E227" s="145"/>
      <c r="F227" s="266"/>
      <c r="G227" s="160"/>
      <c r="H227" s="242"/>
      <c r="I227" s="152"/>
      <c r="J227" s="160"/>
      <c r="L227" s="152"/>
      <c r="M227" s="160"/>
      <c r="O227" s="152"/>
      <c r="P227" s="160"/>
      <c r="Q227" s="201"/>
      <c r="R227" s="152"/>
      <c r="S227" s="160"/>
      <c r="T227" s="94"/>
      <c r="U227" s="152"/>
      <c r="V227" s="160"/>
      <c r="W227" s="94"/>
      <c r="X227" s="152"/>
      <c r="Y227" s="160"/>
      <c r="Z227" s="94"/>
      <c r="AA227" s="152"/>
      <c r="AB227" s="160"/>
      <c r="AD227" s="152"/>
      <c r="AE227" s="160"/>
      <c r="AG227" s="152"/>
      <c r="AH227" s="160"/>
      <c r="AJ227" s="152"/>
      <c r="AK227" s="160"/>
      <c r="AM227" s="152"/>
      <c r="AN227" s="160"/>
      <c r="AP227" s="152"/>
      <c r="AQ227" s="160"/>
      <c r="AS227" s="152"/>
      <c r="AT227" s="160"/>
      <c r="AV227" s="152"/>
      <c r="AW227" s="160"/>
      <c r="AY227" s="152"/>
      <c r="AZ227" s="160"/>
    </row>
    <row r="228" spans="1:52" s="150" customFormat="1" ht="25" customHeight="1">
      <c r="A228" s="170"/>
      <c r="E228" s="145"/>
      <c r="F228" s="266"/>
      <c r="G228" s="160"/>
      <c r="H228" s="242"/>
      <c r="I228" s="152"/>
      <c r="J228" s="160"/>
      <c r="L228" s="152"/>
      <c r="M228" s="160"/>
      <c r="O228" s="152"/>
      <c r="P228" s="160"/>
      <c r="Q228" s="201"/>
      <c r="R228" s="152"/>
      <c r="S228" s="160"/>
      <c r="T228" s="94"/>
      <c r="U228" s="152"/>
      <c r="V228" s="160"/>
      <c r="W228" s="94"/>
      <c r="X228" s="152"/>
      <c r="Y228" s="160"/>
      <c r="Z228" s="94"/>
      <c r="AA228" s="152"/>
      <c r="AB228" s="160"/>
      <c r="AD228" s="152"/>
      <c r="AE228" s="160"/>
      <c r="AG228" s="152"/>
      <c r="AH228" s="160"/>
      <c r="AJ228" s="152"/>
      <c r="AK228" s="160"/>
      <c r="AM228" s="152"/>
      <c r="AN228" s="160"/>
      <c r="AP228" s="152"/>
      <c r="AQ228" s="160"/>
      <c r="AS228" s="152"/>
      <c r="AT228" s="160"/>
      <c r="AV228" s="152"/>
      <c r="AW228" s="160"/>
      <c r="AY228" s="152"/>
      <c r="AZ228" s="160"/>
    </row>
    <row r="229" spans="1:52" s="150" customFormat="1" ht="25" customHeight="1">
      <c r="A229" s="170"/>
      <c r="E229" s="145"/>
      <c r="F229" s="266"/>
      <c r="G229" s="160"/>
      <c r="H229" s="242"/>
      <c r="I229" s="152"/>
      <c r="J229" s="160"/>
      <c r="L229" s="152"/>
      <c r="M229" s="160"/>
      <c r="O229" s="152"/>
      <c r="P229" s="160"/>
      <c r="Q229" s="201"/>
      <c r="R229" s="152"/>
      <c r="S229" s="160"/>
      <c r="T229" s="94"/>
      <c r="U229" s="152"/>
      <c r="V229" s="160"/>
      <c r="W229" s="94"/>
      <c r="X229" s="152"/>
      <c r="Y229" s="160"/>
      <c r="Z229" s="94"/>
      <c r="AA229" s="152"/>
      <c r="AB229" s="160"/>
      <c r="AD229" s="152"/>
      <c r="AE229" s="160"/>
      <c r="AG229" s="152"/>
      <c r="AH229" s="160"/>
      <c r="AJ229" s="152"/>
      <c r="AK229" s="160"/>
      <c r="AM229" s="152"/>
      <c r="AN229" s="160"/>
      <c r="AP229" s="152"/>
      <c r="AQ229" s="160"/>
      <c r="AS229" s="152"/>
      <c r="AT229" s="160"/>
      <c r="AV229" s="152"/>
      <c r="AW229" s="160"/>
      <c r="AY229" s="152"/>
      <c r="AZ229" s="160"/>
    </row>
    <row r="230" spans="1:52" s="150" customFormat="1" ht="25" customHeight="1">
      <c r="A230" s="170"/>
      <c r="E230" s="145"/>
      <c r="F230" s="130"/>
      <c r="G230" s="201"/>
      <c r="I230" s="94"/>
      <c r="J230" s="201"/>
      <c r="L230" s="94"/>
      <c r="M230" s="201"/>
      <c r="O230" s="94"/>
      <c r="P230" s="201"/>
      <c r="Q230" s="201"/>
      <c r="R230" s="94"/>
      <c r="S230" s="201"/>
      <c r="T230" s="94"/>
      <c r="U230" s="94"/>
      <c r="V230" s="201"/>
      <c r="W230" s="94"/>
      <c r="X230" s="94"/>
      <c r="Y230" s="201"/>
      <c r="Z230" s="94"/>
      <c r="AA230" s="94"/>
      <c r="AB230" s="201"/>
      <c r="AD230" s="94"/>
      <c r="AE230" s="201"/>
      <c r="AG230" s="94"/>
      <c r="AH230" s="201"/>
      <c r="AJ230" s="94"/>
      <c r="AK230" s="201"/>
      <c r="AM230" s="94"/>
      <c r="AN230" s="201"/>
      <c r="AP230" s="94"/>
      <c r="AQ230" s="201"/>
      <c r="AS230" s="94"/>
      <c r="AT230" s="201"/>
      <c r="AV230" s="94"/>
      <c r="AW230" s="201"/>
      <c r="AY230" s="94"/>
      <c r="AZ230" s="201"/>
    </row>
    <row r="231" spans="1:52" s="150" customFormat="1" ht="25" customHeight="1">
      <c r="A231" s="170"/>
      <c r="E231" s="145"/>
      <c r="F231" s="130"/>
      <c r="G231" s="201"/>
      <c r="I231" s="94"/>
      <c r="J231" s="201"/>
      <c r="L231" s="94"/>
      <c r="M231" s="201"/>
      <c r="O231" s="94"/>
      <c r="P231" s="201"/>
      <c r="Q231" s="201"/>
      <c r="R231" s="94"/>
      <c r="S231" s="201"/>
      <c r="T231" s="94"/>
      <c r="U231" s="94"/>
      <c r="V231" s="201"/>
      <c r="W231" s="94"/>
      <c r="X231" s="94"/>
      <c r="Y231" s="201"/>
      <c r="Z231" s="94"/>
      <c r="AA231" s="94"/>
      <c r="AB231" s="201"/>
      <c r="AD231" s="94"/>
      <c r="AE231" s="201"/>
      <c r="AG231" s="94"/>
      <c r="AH231" s="201"/>
      <c r="AJ231" s="94"/>
      <c r="AK231" s="201"/>
      <c r="AM231" s="94"/>
      <c r="AN231" s="201"/>
      <c r="AP231" s="94"/>
      <c r="AQ231" s="201"/>
      <c r="AS231" s="94"/>
      <c r="AT231" s="201"/>
      <c r="AV231" s="94"/>
      <c r="AW231" s="201"/>
      <c r="AY231" s="94"/>
      <c r="AZ231" s="201"/>
    </row>
    <row r="232" spans="1:52" s="150" customFormat="1" ht="25" customHeight="1">
      <c r="A232" s="170"/>
      <c r="E232" s="145"/>
      <c r="F232" s="130"/>
      <c r="G232" s="201"/>
      <c r="I232" s="94"/>
      <c r="J232" s="201"/>
      <c r="L232" s="94"/>
      <c r="M232" s="201"/>
      <c r="O232" s="94"/>
      <c r="P232" s="201"/>
      <c r="Q232" s="201"/>
      <c r="R232" s="94"/>
      <c r="S232" s="201"/>
      <c r="T232" s="94"/>
      <c r="U232" s="94"/>
      <c r="V232" s="201"/>
      <c r="W232" s="94"/>
      <c r="X232" s="94"/>
      <c r="Y232" s="201"/>
      <c r="Z232" s="94"/>
      <c r="AA232" s="94"/>
      <c r="AB232" s="201"/>
      <c r="AD232" s="94"/>
      <c r="AE232" s="201"/>
      <c r="AG232" s="94"/>
      <c r="AH232" s="201"/>
      <c r="AJ232" s="94"/>
      <c r="AK232" s="201"/>
      <c r="AM232" s="94"/>
      <c r="AN232" s="201"/>
      <c r="AP232" s="94"/>
      <c r="AQ232" s="201"/>
      <c r="AS232" s="94"/>
      <c r="AT232" s="201"/>
      <c r="AV232" s="94"/>
      <c r="AW232" s="201"/>
      <c r="AY232" s="94"/>
      <c r="AZ232" s="201"/>
    </row>
    <row r="233" spans="1:52" s="150" customFormat="1" ht="25" customHeight="1">
      <c r="A233" s="170"/>
      <c r="E233" s="145"/>
      <c r="F233" s="130"/>
      <c r="G233" s="201"/>
      <c r="I233" s="94"/>
      <c r="J233" s="201"/>
      <c r="L233" s="94"/>
      <c r="M233" s="201"/>
      <c r="O233" s="94"/>
      <c r="P233" s="201"/>
      <c r="Q233" s="201"/>
      <c r="R233" s="94"/>
      <c r="S233" s="201"/>
      <c r="T233" s="94"/>
      <c r="U233" s="94"/>
      <c r="V233" s="201"/>
      <c r="W233" s="94"/>
      <c r="X233" s="94"/>
      <c r="Y233" s="201"/>
      <c r="Z233" s="94"/>
      <c r="AA233" s="94"/>
      <c r="AB233" s="201"/>
      <c r="AD233" s="94"/>
      <c r="AE233" s="201"/>
      <c r="AG233" s="94"/>
      <c r="AH233" s="201"/>
      <c r="AJ233" s="94"/>
      <c r="AK233" s="201"/>
      <c r="AM233" s="94"/>
      <c r="AN233" s="201"/>
      <c r="AP233" s="94"/>
      <c r="AQ233" s="201"/>
      <c r="AS233" s="94"/>
      <c r="AT233" s="201"/>
      <c r="AV233" s="94"/>
      <c r="AW233" s="201"/>
      <c r="AY233" s="94"/>
      <c r="AZ233" s="201"/>
    </row>
    <row r="234" spans="1:52" s="150" customFormat="1" ht="25" customHeight="1">
      <c r="A234" s="170"/>
      <c r="E234" s="145"/>
      <c r="F234" s="130"/>
      <c r="G234" s="201"/>
      <c r="I234" s="94"/>
      <c r="J234" s="201"/>
      <c r="L234" s="94"/>
      <c r="M234" s="201"/>
      <c r="O234" s="94"/>
      <c r="P234" s="201"/>
      <c r="Q234" s="201"/>
      <c r="R234" s="94"/>
      <c r="S234" s="201"/>
      <c r="T234" s="94"/>
      <c r="U234" s="94"/>
      <c r="V234" s="201"/>
      <c r="W234" s="94"/>
      <c r="X234" s="94"/>
      <c r="Y234" s="201"/>
      <c r="Z234" s="94"/>
      <c r="AA234" s="94"/>
      <c r="AB234" s="201"/>
      <c r="AD234" s="94"/>
      <c r="AE234" s="201"/>
      <c r="AG234" s="94"/>
      <c r="AH234" s="201"/>
      <c r="AJ234" s="94"/>
      <c r="AK234" s="201"/>
      <c r="AM234" s="94"/>
      <c r="AN234" s="201"/>
      <c r="AP234" s="94"/>
      <c r="AQ234" s="201"/>
      <c r="AS234" s="94"/>
      <c r="AT234" s="201"/>
      <c r="AV234" s="94"/>
      <c r="AW234" s="201"/>
      <c r="AY234" s="94"/>
      <c r="AZ234" s="201"/>
    </row>
    <row r="235" spans="1:52" s="150" customFormat="1" ht="25" customHeight="1">
      <c r="A235" s="170"/>
      <c r="E235" s="145"/>
      <c r="F235" s="130"/>
      <c r="G235" s="201"/>
      <c r="I235" s="94"/>
      <c r="J235" s="201"/>
      <c r="L235" s="94"/>
      <c r="M235" s="201"/>
      <c r="O235" s="94"/>
      <c r="P235" s="201"/>
      <c r="Q235" s="201"/>
      <c r="R235" s="94"/>
      <c r="S235" s="201"/>
      <c r="T235" s="94"/>
      <c r="U235" s="94"/>
      <c r="V235" s="201"/>
      <c r="W235" s="94"/>
      <c r="X235" s="94"/>
      <c r="Y235" s="201"/>
      <c r="Z235" s="94"/>
      <c r="AA235" s="94"/>
      <c r="AB235" s="201"/>
      <c r="AD235" s="94"/>
      <c r="AE235" s="201"/>
      <c r="AG235" s="94"/>
      <c r="AH235" s="201"/>
      <c r="AJ235" s="94"/>
      <c r="AK235" s="201"/>
      <c r="AM235" s="94"/>
      <c r="AN235" s="201"/>
      <c r="AP235" s="94"/>
      <c r="AQ235" s="201"/>
      <c r="AS235" s="94"/>
      <c r="AT235" s="201"/>
      <c r="AV235" s="94"/>
      <c r="AW235" s="201"/>
      <c r="AY235" s="94"/>
      <c r="AZ235" s="201"/>
    </row>
    <row r="236" spans="1:52" s="150" customFormat="1" ht="25" customHeight="1">
      <c r="A236" s="170"/>
      <c r="E236" s="145"/>
      <c r="F236" s="130"/>
      <c r="G236" s="201"/>
      <c r="I236" s="94"/>
      <c r="J236" s="201"/>
      <c r="L236" s="94"/>
      <c r="M236" s="201"/>
      <c r="O236" s="94"/>
      <c r="P236" s="201"/>
      <c r="Q236" s="201"/>
      <c r="R236" s="94"/>
      <c r="S236" s="201"/>
      <c r="T236" s="94"/>
      <c r="U236" s="94"/>
      <c r="V236" s="201"/>
      <c r="W236" s="94"/>
      <c r="X236" s="94"/>
      <c r="Y236" s="201"/>
      <c r="Z236" s="94"/>
      <c r="AA236" s="94"/>
      <c r="AB236" s="201"/>
      <c r="AD236" s="94"/>
      <c r="AE236" s="201"/>
      <c r="AG236" s="94"/>
      <c r="AH236" s="201"/>
      <c r="AJ236" s="94"/>
      <c r="AK236" s="201"/>
      <c r="AM236" s="94"/>
      <c r="AN236" s="201"/>
      <c r="AP236" s="94"/>
      <c r="AQ236" s="201"/>
      <c r="AS236" s="94"/>
      <c r="AT236" s="201"/>
      <c r="AV236" s="94"/>
      <c r="AW236" s="201"/>
      <c r="AY236" s="94"/>
      <c r="AZ236" s="201"/>
    </row>
    <row r="237" spans="1:52" s="150" customFormat="1" ht="25" customHeight="1">
      <c r="A237" s="170"/>
      <c r="E237" s="145"/>
      <c r="F237" s="130"/>
      <c r="G237" s="201"/>
      <c r="I237" s="94"/>
      <c r="J237" s="201"/>
      <c r="L237" s="94"/>
      <c r="M237" s="201"/>
      <c r="O237" s="94"/>
      <c r="P237" s="201"/>
      <c r="Q237" s="201"/>
      <c r="R237" s="94"/>
      <c r="S237" s="201"/>
      <c r="T237" s="94"/>
      <c r="U237" s="94"/>
      <c r="V237" s="201"/>
      <c r="W237" s="94"/>
      <c r="X237" s="94"/>
      <c r="Y237" s="201"/>
      <c r="Z237" s="94"/>
      <c r="AA237" s="94"/>
      <c r="AB237" s="201"/>
      <c r="AD237" s="94"/>
      <c r="AE237" s="201"/>
      <c r="AG237" s="94"/>
      <c r="AH237" s="201"/>
      <c r="AJ237" s="94"/>
      <c r="AK237" s="201"/>
      <c r="AM237" s="94"/>
      <c r="AN237" s="201"/>
      <c r="AP237" s="94"/>
      <c r="AQ237" s="201"/>
      <c r="AS237" s="94"/>
      <c r="AT237" s="201"/>
      <c r="AV237" s="94"/>
      <c r="AW237" s="201"/>
      <c r="AY237" s="94"/>
      <c r="AZ237" s="201"/>
    </row>
    <row r="238" spans="1:52" s="150" customFormat="1" ht="25" customHeight="1">
      <c r="A238" s="170"/>
      <c r="E238" s="145"/>
      <c r="F238" s="130"/>
      <c r="G238" s="201"/>
      <c r="I238" s="94"/>
      <c r="J238" s="201"/>
      <c r="L238" s="94"/>
      <c r="M238" s="201"/>
      <c r="O238" s="94"/>
      <c r="P238" s="201"/>
      <c r="Q238" s="201"/>
      <c r="R238" s="94"/>
      <c r="S238" s="201"/>
      <c r="T238" s="94"/>
      <c r="U238" s="94"/>
      <c r="V238" s="201"/>
      <c r="W238" s="94"/>
      <c r="X238" s="94"/>
      <c r="Y238" s="201"/>
      <c r="Z238" s="94"/>
      <c r="AA238" s="94"/>
      <c r="AB238" s="201"/>
      <c r="AD238" s="94"/>
      <c r="AE238" s="201"/>
      <c r="AG238" s="94"/>
      <c r="AH238" s="201"/>
      <c r="AJ238" s="94"/>
      <c r="AK238" s="201"/>
      <c r="AM238" s="94"/>
      <c r="AN238" s="201"/>
      <c r="AP238" s="94"/>
      <c r="AQ238" s="201"/>
      <c r="AS238" s="94"/>
      <c r="AT238" s="201"/>
      <c r="AV238" s="94"/>
      <c r="AW238" s="201"/>
      <c r="AY238" s="94"/>
      <c r="AZ238" s="201"/>
    </row>
    <row r="239" spans="1:52" s="150" customFormat="1" ht="25" customHeight="1">
      <c r="A239" s="170"/>
      <c r="E239" s="145"/>
      <c r="F239" s="130"/>
      <c r="G239" s="201"/>
      <c r="I239" s="94"/>
      <c r="J239" s="201"/>
      <c r="L239" s="94"/>
      <c r="M239" s="201"/>
      <c r="O239" s="94"/>
      <c r="P239" s="201"/>
      <c r="Q239" s="201"/>
      <c r="R239" s="94"/>
      <c r="S239" s="201"/>
      <c r="T239" s="94"/>
      <c r="U239" s="94"/>
      <c r="V239" s="201"/>
      <c r="W239" s="94"/>
      <c r="X239" s="94"/>
      <c r="Y239" s="201"/>
      <c r="Z239" s="94"/>
      <c r="AA239" s="94"/>
      <c r="AB239" s="201"/>
      <c r="AD239" s="94"/>
      <c r="AE239" s="201"/>
      <c r="AG239" s="94"/>
      <c r="AH239" s="201"/>
      <c r="AJ239" s="94"/>
      <c r="AK239" s="201"/>
      <c r="AM239" s="94"/>
      <c r="AN239" s="201"/>
      <c r="AP239" s="94"/>
      <c r="AQ239" s="201"/>
      <c r="AS239" s="94"/>
      <c r="AT239" s="201"/>
      <c r="AV239" s="94"/>
      <c r="AW239" s="201"/>
      <c r="AY239" s="94"/>
      <c r="AZ239" s="201"/>
    </row>
    <row r="240" spans="1:52" s="150" customFormat="1" ht="25" customHeight="1">
      <c r="A240" s="170"/>
      <c r="E240" s="145"/>
      <c r="F240" s="130"/>
      <c r="G240" s="201"/>
      <c r="I240" s="94"/>
      <c r="J240" s="201"/>
      <c r="L240" s="94"/>
      <c r="M240" s="201"/>
      <c r="O240" s="94"/>
      <c r="P240" s="201"/>
      <c r="Q240" s="201"/>
      <c r="R240" s="94"/>
      <c r="S240" s="201"/>
      <c r="T240" s="94"/>
      <c r="U240" s="94"/>
      <c r="V240" s="201"/>
      <c r="W240" s="94"/>
      <c r="X240" s="94"/>
      <c r="Y240" s="201"/>
      <c r="Z240" s="94"/>
      <c r="AA240" s="94"/>
      <c r="AB240" s="201"/>
      <c r="AD240" s="94"/>
      <c r="AE240" s="201"/>
      <c r="AG240" s="94"/>
      <c r="AH240" s="201"/>
      <c r="AJ240" s="94"/>
      <c r="AK240" s="201"/>
      <c r="AM240" s="94"/>
      <c r="AN240" s="201"/>
      <c r="AP240" s="94"/>
      <c r="AQ240" s="201"/>
      <c r="AS240" s="94"/>
      <c r="AT240" s="201"/>
      <c r="AV240" s="94"/>
      <c r="AW240" s="201"/>
      <c r="AY240" s="94"/>
      <c r="AZ240" s="201"/>
    </row>
    <row r="241" spans="1:52" s="150" customFormat="1" ht="25" customHeight="1">
      <c r="A241" s="170"/>
      <c r="E241" s="145"/>
      <c r="F241" s="130"/>
      <c r="G241" s="201"/>
      <c r="I241" s="94"/>
      <c r="J241" s="201"/>
      <c r="L241" s="94"/>
      <c r="M241" s="201"/>
      <c r="O241" s="94"/>
      <c r="P241" s="201"/>
      <c r="Q241" s="201"/>
      <c r="R241" s="94"/>
      <c r="S241" s="201"/>
      <c r="T241" s="94"/>
      <c r="U241" s="94"/>
      <c r="V241" s="201"/>
      <c r="W241" s="94"/>
      <c r="X241" s="94"/>
      <c r="Y241" s="201"/>
      <c r="Z241" s="94"/>
      <c r="AA241" s="94"/>
      <c r="AB241" s="201"/>
      <c r="AD241" s="94"/>
      <c r="AE241" s="201"/>
      <c r="AG241" s="94"/>
      <c r="AH241" s="201"/>
      <c r="AJ241" s="94"/>
      <c r="AK241" s="201"/>
      <c r="AM241" s="94"/>
      <c r="AN241" s="201"/>
      <c r="AP241" s="94"/>
      <c r="AQ241" s="201"/>
      <c r="AS241" s="94"/>
      <c r="AT241" s="201"/>
      <c r="AV241" s="94"/>
      <c r="AW241" s="201"/>
      <c r="AY241" s="94"/>
      <c r="AZ241" s="201"/>
    </row>
    <row r="242" spans="1:52" s="150" customFormat="1" ht="25" customHeight="1">
      <c r="A242" s="170"/>
      <c r="E242" s="145"/>
      <c r="F242" s="130"/>
      <c r="G242" s="201"/>
      <c r="I242" s="94"/>
      <c r="J242" s="201"/>
      <c r="L242" s="94"/>
      <c r="M242" s="201"/>
      <c r="O242" s="94"/>
      <c r="P242" s="201"/>
      <c r="Q242" s="201"/>
      <c r="R242" s="94"/>
      <c r="S242" s="201"/>
      <c r="T242" s="94"/>
      <c r="U242" s="94"/>
      <c r="V242" s="201"/>
      <c r="W242" s="94"/>
      <c r="X242" s="94"/>
      <c r="Y242" s="201"/>
      <c r="Z242" s="94"/>
      <c r="AA242" s="94"/>
      <c r="AB242" s="201"/>
      <c r="AD242" s="94"/>
      <c r="AE242" s="201"/>
      <c r="AG242" s="94"/>
      <c r="AH242" s="201"/>
      <c r="AJ242" s="94"/>
      <c r="AK242" s="201"/>
      <c r="AM242" s="94"/>
      <c r="AN242" s="201"/>
      <c r="AP242" s="94"/>
      <c r="AQ242" s="201"/>
      <c r="AS242" s="94"/>
      <c r="AT242" s="201"/>
      <c r="AV242" s="94"/>
      <c r="AW242" s="201"/>
      <c r="AY242" s="94"/>
      <c r="AZ242" s="201"/>
    </row>
    <row r="243" spans="1:52" s="150" customFormat="1" ht="25" customHeight="1">
      <c r="A243" s="170"/>
      <c r="E243" s="145"/>
      <c r="F243" s="130"/>
      <c r="G243" s="201"/>
      <c r="I243" s="94"/>
      <c r="J243" s="201"/>
      <c r="L243" s="94"/>
      <c r="M243" s="201"/>
      <c r="O243" s="94"/>
      <c r="P243" s="201"/>
      <c r="Q243" s="201"/>
      <c r="R243" s="94"/>
      <c r="S243" s="201"/>
      <c r="T243" s="94"/>
      <c r="U243" s="94"/>
      <c r="V243" s="201"/>
      <c r="W243" s="94"/>
      <c r="X243" s="94"/>
      <c r="Y243" s="201"/>
      <c r="Z243" s="94"/>
      <c r="AA243" s="94"/>
      <c r="AB243" s="201"/>
      <c r="AD243" s="94"/>
      <c r="AE243" s="201"/>
      <c r="AG243" s="94"/>
      <c r="AH243" s="201"/>
      <c r="AJ243" s="94"/>
      <c r="AK243" s="201"/>
      <c r="AM243" s="94"/>
      <c r="AN243" s="201"/>
      <c r="AP243" s="94"/>
      <c r="AQ243" s="201"/>
      <c r="AS243" s="94"/>
      <c r="AT243" s="201"/>
      <c r="AV243" s="94"/>
      <c r="AW243" s="201"/>
      <c r="AY243" s="94"/>
      <c r="AZ243" s="201"/>
    </row>
    <row r="244" spans="1:52" s="150" customFormat="1" ht="25" customHeight="1">
      <c r="A244" s="170"/>
      <c r="E244" s="145"/>
      <c r="F244" s="130"/>
      <c r="G244" s="201"/>
      <c r="I244" s="94"/>
      <c r="J244" s="201"/>
      <c r="L244" s="94"/>
      <c r="M244" s="201"/>
      <c r="O244" s="94"/>
      <c r="P244" s="201"/>
      <c r="Q244" s="201"/>
      <c r="R244" s="94"/>
      <c r="S244" s="201"/>
      <c r="T244" s="94"/>
      <c r="U244" s="94"/>
      <c r="V244" s="201"/>
      <c r="W244" s="94"/>
      <c r="X244" s="94"/>
      <c r="Y244" s="201"/>
      <c r="Z244" s="94"/>
      <c r="AA244" s="94"/>
      <c r="AB244" s="201"/>
      <c r="AD244" s="94"/>
      <c r="AE244" s="201"/>
      <c r="AG244" s="94"/>
      <c r="AH244" s="201"/>
      <c r="AJ244" s="94"/>
      <c r="AK244" s="201"/>
      <c r="AM244" s="94"/>
      <c r="AN244" s="201"/>
      <c r="AP244" s="94"/>
      <c r="AQ244" s="201"/>
      <c r="AS244" s="94"/>
      <c r="AT244" s="201"/>
      <c r="AV244" s="94"/>
      <c r="AW244" s="201"/>
      <c r="AY244" s="94"/>
      <c r="AZ244" s="201"/>
    </row>
    <row r="245" spans="1:52" s="150" customFormat="1" ht="25" customHeight="1">
      <c r="A245" s="170"/>
      <c r="E245" s="145"/>
      <c r="F245" s="130"/>
      <c r="G245" s="201"/>
      <c r="I245" s="94"/>
      <c r="J245" s="201"/>
      <c r="L245" s="94"/>
      <c r="M245" s="201"/>
      <c r="O245" s="94"/>
      <c r="P245" s="201"/>
      <c r="Q245" s="201"/>
      <c r="R245" s="94"/>
      <c r="S245" s="201"/>
      <c r="T245" s="94"/>
      <c r="U245" s="94"/>
      <c r="V245" s="201"/>
      <c r="W245" s="94"/>
      <c r="X245" s="94"/>
      <c r="Y245" s="201"/>
      <c r="Z245" s="94"/>
      <c r="AA245" s="94"/>
      <c r="AB245" s="201"/>
      <c r="AD245" s="94"/>
      <c r="AE245" s="201"/>
      <c r="AG245" s="94"/>
      <c r="AH245" s="201"/>
      <c r="AJ245" s="94"/>
      <c r="AK245" s="201"/>
      <c r="AM245" s="94"/>
      <c r="AN245" s="201"/>
      <c r="AP245" s="94"/>
      <c r="AQ245" s="201"/>
      <c r="AS245" s="94"/>
      <c r="AT245" s="201"/>
      <c r="AV245" s="94"/>
      <c r="AW245" s="201"/>
      <c r="AY245" s="94"/>
      <c r="AZ245" s="201"/>
    </row>
    <row r="246" spans="1:52" s="150" customFormat="1" ht="25" customHeight="1">
      <c r="A246" s="170"/>
      <c r="E246" s="145"/>
      <c r="F246" s="130"/>
      <c r="G246" s="201"/>
      <c r="I246" s="94"/>
      <c r="J246" s="201"/>
      <c r="L246" s="94"/>
      <c r="M246" s="201"/>
      <c r="O246" s="94"/>
      <c r="P246" s="201"/>
      <c r="Q246" s="201"/>
      <c r="R246" s="94"/>
      <c r="S246" s="201"/>
      <c r="T246" s="94"/>
      <c r="U246" s="94"/>
      <c r="V246" s="201"/>
      <c r="W246" s="94"/>
      <c r="X246" s="94"/>
      <c r="Y246" s="201"/>
      <c r="Z246" s="94"/>
      <c r="AA246" s="94"/>
      <c r="AB246" s="201"/>
      <c r="AD246" s="94"/>
      <c r="AE246" s="201"/>
      <c r="AG246" s="94"/>
      <c r="AH246" s="201"/>
      <c r="AJ246" s="94"/>
      <c r="AK246" s="201"/>
      <c r="AM246" s="94"/>
      <c r="AN246" s="201"/>
      <c r="AP246" s="94"/>
      <c r="AQ246" s="201"/>
      <c r="AS246" s="94"/>
      <c r="AT246" s="201"/>
      <c r="AV246" s="94"/>
      <c r="AW246" s="201"/>
      <c r="AY246" s="94"/>
      <c r="AZ246" s="201"/>
    </row>
    <row r="247" spans="1:52" s="150" customFormat="1" ht="25" customHeight="1">
      <c r="A247" s="170"/>
      <c r="E247" s="145"/>
      <c r="F247" s="130"/>
      <c r="G247" s="201"/>
      <c r="I247" s="94"/>
      <c r="J247" s="201"/>
      <c r="L247" s="94"/>
      <c r="M247" s="201"/>
      <c r="O247" s="94"/>
      <c r="P247" s="201"/>
      <c r="Q247" s="201"/>
      <c r="R247" s="94"/>
      <c r="S247" s="201"/>
      <c r="T247" s="94"/>
      <c r="U247" s="94"/>
      <c r="V247" s="201"/>
      <c r="W247" s="94"/>
      <c r="X247" s="94"/>
      <c r="Y247" s="201"/>
      <c r="Z247" s="94"/>
      <c r="AA247" s="94"/>
      <c r="AB247" s="201"/>
      <c r="AD247" s="94"/>
      <c r="AE247" s="201"/>
      <c r="AG247" s="94"/>
      <c r="AH247" s="201"/>
      <c r="AJ247" s="94"/>
      <c r="AK247" s="201"/>
      <c r="AM247" s="94"/>
      <c r="AN247" s="201"/>
      <c r="AP247" s="94"/>
      <c r="AQ247" s="201"/>
      <c r="AS247" s="94"/>
      <c r="AT247" s="201"/>
      <c r="AV247" s="94"/>
      <c r="AW247" s="201"/>
      <c r="AY247" s="94"/>
      <c r="AZ247" s="201"/>
    </row>
    <row r="248" spans="1:52" s="150" customFormat="1" ht="25" customHeight="1">
      <c r="A248" s="170"/>
      <c r="E248" s="145"/>
      <c r="F248" s="130"/>
      <c r="G248" s="201"/>
      <c r="I248" s="94"/>
      <c r="J248" s="201"/>
      <c r="L248" s="94"/>
      <c r="M248" s="201"/>
      <c r="O248" s="94"/>
      <c r="P248" s="201"/>
      <c r="Q248" s="201"/>
      <c r="R248" s="94"/>
      <c r="S248" s="201"/>
      <c r="T248" s="94"/>
      <c r="U248" s="94"/>
      <c r="V248" s="201"/>
      <c r="W248" s="94"/>
      <c r="X248" s="94"/>
      <c r="Y248" s="201"/>
      <c r="Z248" s="94"/>
      <c r="AA248" s="94"/>
      <c r="AB248" s="201"/>
      <c r="AD248" s="94"/>
      <c r="AE248" s="201"/>
      <c r="AG248" s="94"/>
      <c r="AH248" s="201"/>
      <c r="AJ248" s="94"/>
      <c r="AK248" s="201"/>
      <c r="AM248" s="94"/>
      <c r="AN248" s="201"/>
      <c r="AP248" s="94"/>
      <c r="AQ248" s="201"/>
      <c r="AS248" s="94"/>
      <c r="AT248" s="201"/>
      <c r="AV248" s="94"/>
      <c r="AW248" s="201"/>
      <c r="AY248" s="94"/>
      <c r="AZ248" s="201"/>
    </row>
    <row r="249" spans="1:52" s="150" customFormat="1" ht="25" customHeight="1">
      <c r="A249" s="170"/>
      <c r="E249" s="145"/>
      <c r="F249" s="130"/>
      <c r="G249" s="201"/>
      <c r="I249" s="94"/>
      <c r="J249" s="201"/>
      <c r="L249" s="94"/>
      <c r="M249" s="201"/>
      <c r="O249" s="94"/>
      <c r="P249" s="201"/>
      <c r="Q249" s="201"/>
      <c r="R249" s="94"/>
      <c r="S249" s="201"/>
      <c r="T249" s="94"/>
      <c r="U249" s="94"/>
      <c r="V249" s="201"/>
      <c r="W249" s="94"/>
      <c r="X249" s="94"/>
      <c r="Y249" s="201"/>
      <c r="Z249" s="94"/>
      <c r="AA249" s="94"/>
      <c r="AB249" s="201"/>
      <c r="AD249" s="94"/>
      <c r="AE249" s="201"/>
      <c r="AG249" s="94"/>
      <c r="AH249" s="201"/>
      <c r="AJ249" s="94"/>
      <c r="AK249" s="201"/>
      <c r="AM249" s="94"/>
      <c r="AN249" s="201"/>
      <c r="AP249" s="94"/>
      <c r="AQ249" s="201"/>
      <c r="AS249" s="94"/>
      <c r="AT249" s="201"/>
      <c r="AV249" s="94"/>
      <c r="AW249" s="201"/>
      <c r="AY249" s="94"/>
      <c r="AZ249" s="201"/>
    </row>
    <row r="250" spans="1:52" s="150" customFormat="1" ht="25" customHeight="1">
      <c r="A250" s="170"/>
      <c r="E250" s="145"/>
      <c r="F250" s="130"/>
      <c r="G250" s="201"/>
      <c r="I250" s="94"/>
      <c r="J250" s="201"/>
      <c r="L250" s="94"/>
      <c r="M250" s="201"/>
      <c r="O250" s="94"/>
      <c r="P250" s="201"/>
      <c r="Q250" s="201"/>
      <c r="R250" s="94"/>
      <c r="S250" s="201"/>
      <c r="T250" s="94"/>
      <c r="U250" s="94"/>
      <c r="V250" s="201"/>
      <c r="W250" s="94"/>
      <c r="X250" s="94"/>
      <c r="Y250" s="201"/>
      <c r="Z250" s="94"/>
      <c r="AA250" s="94"/>
      <c r="AB250" s="201"/>
      <c r="AD250" s="94"/>
      <c r="AE250" s="201"/>
      <c r="AG250" s="94"/>
      <c r="AH250" s="201"/>
      <c r="AJ250" s="94"/>
      <c r="AK250" s="201"/>
      <c r="AM250" s="94"/>
      <c r="AN250" s="201"/>
      <c r="AP250" s="94"/>
      <c r="AQ250" s="201"/>
      <c r="AS250" s="94"/>
      <c r="AT250" s="201"/>
      <c r="AV250" s="94"/>
      <c r="AW250" s="201"/>
      <c r="AY250" s="94"/>
      <c r="AZ250" s="201"/>
    </row>
    <row r="251" spans="1:52" s="150" customFormat="1" ht="25" customHeight="1">
      <c r="A251" s="170"/>
      <c r="E251" s="145"/>
      <c r="F251" s="130"/>
      <c r="G251" s="201"/>
      <c r="I251" s="94"/>
      <c r="J251" s="201"/>
      <c r="L251" s="94"/>
      <c r="M251" s="201"/>
      <c r="O251" s="94"/>
      <c r="P251" s="201"/>
      <c r="Q251" s="201"/>
      <c r="R251" s="94"/>
      <c r="S251" s="201"/>
      <c r="T251" s="94"/>
      <c r="U251" s="94"/>
      <c r="V251" s="201"/>
      <c r="W251" s="94"/>
      <c r="X251" s="94"/>
      <c r="Y251" s="201"/>
      <c r="Z251" s="94"/>
      <c r="AA251" s="94"/>
      <c r="AB251" s="201"/>
      <c r="AD251" s="94"/>
      <c r="AE251" s="201"/>
      <c r="AG251" s="94"/>
      <c r="AH251" s="201"/>
      <c r="AJ251" s="94"/>
      <c r="AK251" s="201"/>
      <c r="AM251" s="94"/>
      <c r="AN251" s="201"/>
      <c r="AP251" s="94"/>
      <c r="AQ251" s="201"/>
      <c r="AS251" s="94"/>
      <c r="AT251" s="201"/>
      <c r="AV251" s="94"/>
      <c r="AW251" s="201"/>
      <c r="AY251" s="94"/>
      <c r="AZ251" s="201"/>
    </row>
    <row r="252" spans="1:52" s="150" customFormat="1" ht="25" customHeight="1">
      <c r="A252" s="170"/>
      <c r="E252" s="145"/>
      <c r="F252" s="130"/>
      <c r="G252" s="201"/>
      <c r="I252" s="94"/>
      <c r="J252" s="201"/>
      <c r="L252" s="94"/>
      <c r="M252" s="201"/>
      <c r="O252" s="94"/>
      <c r="P252" s="201"/>
      <c r="Q252" s="201"/>
      <c r="R252" s="94"/>
      <c r="S252" s="201"/>
      <c r="T252" s="94"/>
      <c r="U252" s="94"/>
      <c r="V252" s="201"/>
      <c r="W252" s="94"/>
      <c r="X252" s="94"/>
      <c r="Y252" s="201"/>
      <c r="Z252" s="94"/>
      <c r="AA252" s="94"/>
      <c r="AB252" s="201"/>
      <c r="AD252" s="94"/>
      <c r="AE252" s="201"/>
      <c r="AG252" s="94"/>
      <c r="AH252" s="201"/>
      <c r="AJ252" s="94"/>
      <c r="AK252" s="201"/>
      <c r="AM252" s="94"/>
      <c r="AN252" s="201"/>
      <c r="AP252" s="94"/>
      <c r="AQ252" s="201"/>
      <c r="AS252" s="94"/>
      <c r="AT252" s="201"/>
      <c r="AV252" s="94"/>
      <c r="AW252" s="201"/>
      <c r="AY252" s="94"/>
      <c r="AZ252" s="201"/>
    </row>
    <row r="253" spans="1:52" s="150" customFormat="1" ht="25" customHeight="1">
      <c r="A253" s="170"/>
      <c r="E253" s="145"/>
      <c r="F253" s="130"/>
      <c r="G253" s="201"/>
      <c r="I253" s="94"/>
      <c r="J253" s="201"/>
      <c r="L253" s="94"/>
      <c r="M253" s="201"/>
      <c r="O253" s="94"/>
      <c r="P253" s="201"/>
      <c r="Q253" s="201"/>
      <c r="R253" s="94"/>
      <c r="S253" s="201"/>
      <c r="T253" s="94"/>
      <c r="U253" s="94"/>
      <c r="V253" s="201"/>
      <c r="W253" s="94"/>
      <c r="X253" s="94"/>
      <c r="Y253" s="201"/>
      <c r="Z253" s="94"/>
      <c r="AA253" s="94"/>
      <c r="AB253" s="201"/>
      <c r="AD253" s="94"/>
      <c r="AE253" s="201"/>
      <c r="AG253" s="94"/>
      <c r="AH253" s="201"/>
      <c r="AJ253" s="94"/>
      <c r="AK253" s="201"/>
      <c r="AM253" s="94"/>
      <c r="AN253" s="201"/>
      <c r="AP253" s="94"/>
      <c r="AQ253" s="201"/>
      <c r="AS253" s="94"/>
      <c r="AT253" s="201"/>
      <c r="AV253" s="94"/>
      <c r="AW253" s="201"/>
      <c r="AY253" s="94"/>
      <c r="AZ253" s="201"/>
    </row>
    <row r="254" spans="1:52" s="150" customFormat="1" ht="25" customHeight="1">
      <c r="A254" s="170"/>
      <c r="E254" s="145"/>
      <c r="F254" s="130"/>
      <c r="G254" s="201"/>
      <c r="I254" s="94"/>
      <c r="J254" s="201"/>
      <c r="L254" s="94"/>
      <c r="M254" s="201"/>
      <c r="O254" s="94"/>
      <c r="P254" s="201"/>
      <c r="Q254" s="201"/>
      <c r="R254" s="94"/>
      <c r="S254" s="201"/>
      <c r="T254" s="94"/>
      <c r="U254" s="94"/>
      <c r="V254" s="201"/>
      <c r="W254" s="94"/>
      <c r="X254" s="94"/>
      <c r="Y254" s="201"/>
      <c r="Z254" s="94"/>
      <c r="AA254" s="94"/>
      <c r="AB254" s="201"/>
      <c r="AD254" s="94"/>
      <c r="AE254" s="201"/>
      <c r="AG254" s="94"/>
      <c r="AH254" s="201"/>
      <c r="AJ254" s="94"/>
      <c r="AK254" s="201"/>
      <c r="AM254" s="94"/>
      <c r="AN254" s="201"/>
      <c r="AP254" s="94"/>
      <c r="AQ254" s="201"/>
      <c r="AS254" s="94"/>
      <c r="AT254" s="201"/>
      <c r="AV254" s="94"/>
      <c r="AW254" s="201"/>
      <c r="AY254" s="94"/>
      <c r="AZ254" s="201"/>
    </row>
    <row r="255" spans="1:52" s="150" customFormat="1" ht="25" customHeight="1">
      <c r="A255" s="170"/>
      <c r="E255" s="145"/>
      <c r="F255" s="130"/>
      <c r="G255" s="201"/>
      <c r="I255" s="94"/>
      <c r="J255" s="201"/>
      <c r="L255" s="94"/>
      <c r="M255" s="201"/>
      <c r="O255" s="94"/>
      <c r="P255" s="201"/>
      <c r="Q255" s="201"/>
      <c r="R255" s="94"/>
      <c r="S255" s="201"/>
      <c r="T255" s="94"/>
      <c r="U255" s="94"/>
      <c r="V255" s="201"/>
      <c r="W255" s="94"/>
      <c r="X255" s="94"/>
      <c r="Y255" s="201"/>
      <c r="Z255" s="94"/>
      <c r="AA255" s="94"/>
      <c r="AB255" s="201"/>
      <c r="AD255" s="94"/>
      <c r="AE255" s="201"/>
      <c r="AG255" s="94"/>
      <c r="AH255" s="201"/>
      <c r="AJ255" s="94"/>
      <c r="AK255" s="201"/>
      <c r="AM255" s="94"/>
      <c r="AN255" s="201"/>
      <c r="AP255" s="94"/>
      <c r="AQ255" s="201"/>
      <c r="AS255" s="94"/>
      <c r="AT255" s="201"/>
      <c r="AV255" s="94"/>
      <c r="AW255" s="201"/>
      <c r="AY255" s="94"/>
      <c r="AZ255" s="201"/>
    </row>
    <row r="256" spans="1:52" s="150" customFormat="1" ht="25" customHeight="1">
      <c r="A256" s="170"/>
      <c r="E256" s="145"/>
      <c r="F256" s="130"/>
      <c r="G256" s="201"/>
      <c r="I256" s="94"/>
      <c r="J256" s="201"/>
      <c r="L256" s="94"/>
      <c r="M256" s="201"/>
      <c r="O256" s="94"/>
      <c r="P256" s="201"/>
      <c r="Q256" s="201"/>
      <c r="R256" s="94"/>
      <c r="S256" s="201"/>
      <c r="T256" s="94"/>
      <c r="U256" s="94"/>
      <c r="V256" s="201"/>
      <c r="W256" s="94"/>
      <c r="X256" s="94"/>
      <c r="Y256" s="201"/>
      <c r="Z256" s="94"/>
      <c r="AA256" s="94"/>
      <c r="AB256" s="201"/>
      <c r="AD256" s="94"/>
      <c r="AE256" s="201"/>
      <c r="AG256" s="94"/>
      <c r="AH256" s="201"/>
      <c r="AJ256" s="94"/>
      <c r="AK256" s="201"/>
      <c r="AM256" s="94"/>
      <c r="AN256" s="201"/>
      <c r="AP256" s="94"/>
      <c r="AQ256" s="201"/>
      <c r="AS256" s="94"/>
      <c r="AT256" s="201"/>
      <c r="AV256" s="94"/>
      <c r="AW256" s="201"/>
      <c r="AY256" s="94"/>
      <c r="AZ256" s="201"/>
    </row>
    <row r="257" spans="1:52" s="150" customFormat="1" ht="25" customHeight="1">
      <c r="A257" s="170"/>
      <c r="E257" s="145"/>
      <c r="F257" s="130"/>
      <c r="G257" s="201"/>
      <c r="I257" s="94"/>
      <c r="J257" s="201"/>
      <c r="L257" s="94"/>
      <c r="M257" s="201"/>
      <c r="O257" s="94"/>
      <c r="P257" s="201"/>
      <c r="Q257" s="201"/>
      <c r="R257" s="94"/>
      <c r="S257" s="201"/>
      <c r="T257" s="94"/>
      <c r="U257" s="94"/>
      <c r="V257" s="201"/>
      <c r="W257" s="94"/>
      <c r="X257" s="94"/>
      <c r="Y257" s="201"/>
      <c r="Z257" s="94"/>
      <c r="AA257" s="94"/>
      <c r="AB257" s="201"/>
      <c r="AD257" s="94"/>
      <c r="AE257" s="201"/>
      <c r="AG257" s="94"/>
      <c r="AH257" s="201"/>
      <c r="AJ257" s="94"/>
      <c r="AK257" s="201"/>
      <c r="AM257" s="94"/>
      <c r="AN257" s="201"/>
      <c r="AP257" s="94"/>
      <c r="AQ257" s="201"/>
      <c r="AS257" s="94"/>
      <c r="AT257" s="201"/>
      <c r="AV257" s="94"/>
      <c r="AW257" s="201"/>
      <c r="AY257" s="94"/>
      <c r="AZ257" s="201"/>
    </row>
    <row r="258" spans="1:52" s="150" customFormat="1" ht="25" customHeight="1">
      <c r="A258" s="170"/>
      <c r="E258" s="145"/>
      <c r="F258" s="130"/>
      <c r="G258" s="201"/>
      <c r="I258" s="94"/>
      <c r="J258" s="201"/>
      <c r="L258" s="94"/>
      <c r="M258" s="201"/>
      <c r="O258" s="94"/>
      <c r="P258" s="201"/>
      <c r="Q258" s="201"/>
      <c r="R258" s="94"/>
      <c r="S258" s="201"/>
      <c r="T258" s="94"/>
      <c r="U258" s="94"/>
      <c r="V258" s="201"/>
      <c r="W258" s="94"/>
      <c r="X258" s="94"/>
      <c r="Y258" s="201"/>
      <c r="Z258" s="94"/>
      <c r="AA258" s="94"/>
      <c r="AB258" s="201"/>
      <c r="AD258" s="94"/>
      <c r="AE258" s="201"/>
      <c r="AG258" s="94"/>
      <c r="AH258" s="201"/>
      <c r="AJ258" s="94"/>
      <c r="AK258" s="201"/>
      <c r="AM258" s="94"/>
      <c r="AN258" s="201"/>
      <c r="AP258" s="94"/>
      <c r="AQ258" s="201"/>
      <c r="AS258" s="94"/>
      <c r="AT258" s="201"/>
      <c r="AV258" s="94"/>
      <c r="AW258" s="201"/>
      <c r="AY258" s="94"/>
      <c r="AZ258" s="201"/>
    </row>
    <row r="259" spans="1:52" s="150" customFormat="1" ht="25" customHeight="1">
      <c r="A259" s="170"/>
      <c r="E259" s="145"/>
      <c r="F259" s="130"/>
      <c r="G259" s="201"/>
      <c r="I259" s="94"/>
      <c r="J259" s="201"/>
      <c r="L259" s="94"/>
      <c r="M259" s="201"/>
      <c r="O259" s="94"/>
      <c r="P259" s="201"/>
      <c r="Q259" s="201"/>
      <c r="R259" s="94"/>
      <c r="S259" s="201"/>
      <c r="T259" s="94"/>
      <c r="U259" s="94"/>
      <c r="V259" s="201"/>
      <c r="W259" s="94"/>
      <c r="X259" s="94"/>
      <c r="Y259" s="201"/>
      <c r="Z259" s="94"/>
      <c r="AA259" s="94"/>
      <c r="AB259" s="201"/>
      <c r="AD259" s="94"/>
      <c r="AE259" s="201"/>
      <c r="AG259" s="94"/>
      <c r="AH259" s="201"/>
      <c r="AJ259" s="94"/>
      <c r="AK259" s="201"/>
      <c r="AM259" s="94"/>
      <c r="AN259" s="201"/>
      <c r="AP259" s="94"/>
      <c r="AQ259" s="201"/>
      <c r="AS259" s="94"/>
      <c r="AT259" s="201"/>
      <c r="AV259" s="94"/>
      <c r="AW259" s="201"/>
      <c r="AY259" s="94"/>
      <c r="AZ259" s="201"/>
    </row>
    <row r="260" spans="1:52" s="150" customFormat="1" ht="25" customHeight="1">
      <c r="A260" s="170"/>
      <c r="E260" s="145"/>
      <c r="F260" s="130"/>
      <c r="G260" s="201"/>
      <c r="I260" s="94"/>
      <c r="J260" s="201"/>
      <c r="L260" s="94"/>
      <c r="M260" s="201"/>
      <c r="O260" s="94"/>
      <c r="P260" s="201"/>
      <c r="Q260" s="201"/>
      <c r="R260" s="94"/>
      <c r="S260" s="201"/>
      <c r="T260" s="94"/>
      <c r="U260" s="94"/>
      <c r="V260" s="201"/>
      <c r="W260" s="94"/>
      <c r="X260" s="94"/>
      <c r="Y260" s="201"/>
      <c r="Z260" s="94"/>
      <c r="AA260" s="94"/>
      <c r="AB260" s="201"/>
      <c r="AD260" s="94"/>
      <c r="AE260" s="201"/>
      <c r="AG260" s="94"/>
      <c r="AH260" s="201"/>
      <c r="AJ260" s="94"/>
      <c r="AK260" s="201"/>
      <c r="AM260" s="94"/>
      <c r="AN260" s="201"/>
      <c r="AP260" s="94"/>
      <c r="AQ260" s="201"/>
      <c r="AS260" s="94"/>
      <c r="AT260" s="201"/>
      <c r="AV260" s="94"/>
      <c r="AW260" s="201"/>
      <c r="AY260" s="94"/>
      <c r="AZ260" s="201"/>
    </row>
    <row r="261" spans="1:52" s="150" customFormat="1" ht="25" customHeight="1">
      <c r="A261" s="170"/>
      <c r="E261" s="145"/>
      <c r="F261" s="130"/>
      <c r="G261" s="201"/>
      <c r="I261" s="94"/>
      <c r="J261" s="201"/>
      <c r="L261" s="94"/>
      <c r="M261" s="201"/>
      <c r="O261" s="94"/>
      <c r="P261" s="201"/>
      <c r="Q261" s="201"/>
      <c r="R261" s="94"/>
      <c r="S261" s="201"/>
      <c r="T261" s="94"/>
      <c r="U261" s="94"/>
      <c r="V261" s="201"/>
      <c r="W261" s="94"/>
      <c r="X261" s="94"/>
      <c r="Y261" s="201"/>
      <c r="Z261" s="94"/>
      <c r="AA261" s="94"/>
      <c r="AB261" s="201"/>
      <c r="AD261" s="94"/>
      <c r="AE261" s="201"/>
      <c r="AG261" s="94"/>
      <c r="AH261" s="201"/>
      <c r="AJ261" s="94"/>
      <c r="AK261" s="201"/>
      <c r="AM261" s="94"/>
      <c r="AN261" s="201"/>
      <c r="AP261" s="94"/>
      <c r="AQ261" s="201"/>
      <c r="AS261" s="94"/>
      <c r="AT261" s="201"/>
      <c r="AV261" s="94"/>
      <c r="AW261" s="201"/>
      <c r="AY261" s="94"/>
      <c r="AZ261" s="201"/>
    </row>
    <row r="262" spans="1:52" s="150" customFormat="1" ht="25" customHeight="1">
      <c r="A262" s="170"/>
      <c r="E262" s="145"/>
      <c r="F262" s="130"/>
      <c r="G262" s="201"/>
      <c r="I262" s="94"/>
      <c r="J262" s="201"/>
      <c r="L262" s="94"/>
      <c r="M262" s="201"/>
      <c r="O262" s="94"/>
      <c r="P262" s="201"/>
      <c r="Q262" s="201"/>
      <c r="R262" s="94"/>
      <c r="S262" s="201"/>
      <c r="T262" s="94"/>
      <c r="U262" s="94"/>
      <c r="V262" s="201"/>
      <c r="W262" s="94"/>
      <c r="X262" s="94"/>
      <c r="Y262" s="201"/>
      <c r="Z262" s="94"/>
      <c r="AA262" s="94"/>
      <c r="AB262" s="201"/>
      <c r="AD262" s="94"/>
      <c r="AE262" s="201"/>
      <c r="AG262" s="94"/>
      <c r="AH262" s="201"/>
      <c r="AJ262" s="94"/>
      <c r="AK262" s="201"/>
      <c r="AM262" s="94"/>
      <c r="AN262" s="201"/>
      <c r="AP262" s="94"/>
      <c r="AQ262" s="201"/>
      <c r="AS262" s="94"/>
      <c r="AT262" s="201"/>
      <c r="AV262" s="94"/>
      <c r="AW262" s="201"/>
      <c r="AY262" s="94"/>
      <c r="AZ262" s="201"/>
    </row>
    <row r="263" spans="1:52" s="150" customFormat="1" ht="25" customHeight="1">
      <c r="A263" s="170"/>
      <c r="E263" s="145"/>
      <c r="F263" s="130"/>
      <c r="G263" s="201"/>
      <c r="I263" s="94"/>
      <c r="J263" s="201"/>
      <c r="L263" s="94"/>
      <c r="M263" s="201"/>
      <c r="O263" s="94"/>
      <c r="P263" s="201"/>
      <c r="Q263" s="201"/>
      <c r="R263" s="94"/>
      <c r="S263" s="201"/>
      <c r="T263" s="94"/>
      <c r="U263" s="94"/>
      <c r="V263" s="201"/>
      <c r="W263" s="94"/>
      <c r="X263" s="94"/>
      <c r="Y263" s="201"/>
      <c r="Z263" s="94"/>
      <c r="AA263" s="94"/>
      <c r="AB263" s="201"/>
      <c r="AD263" s="94"/>
      <c r="AE263" s="201"/>
      <c r="AG263" s="94"/>
      <c r="AH263" s="201"/>
      <c r="AJ263" s="94"/>
      <c r="AK263" s="201"/>
      <c r="AM263" s="94"/>
      <c r="AN263" s="201"/>
      <c r="AP263" s="94"/>
      <c r="AQ263" s="201"/>
      <c r="AS263" s="94"/>
      <c r="AT263" s="201"/>
      <c r="AV263" s="94"/>
      <c r="AW263" s="201"/>
      <c r="AY263" s="94"/>
      <c r="AZ263" s="201"/>
    </row>
    <row r="264" spans="1:52" s="150" customFormat="1" ht="25" customHeight="1">
      <c r="A264" s="170"/>
      <c r="E264" s="145"/>
      <c r="F264" s="130"/>
      <c r="G264" s="201"/>
      <c r="I264" s="94"/>
      <c r="J264" s="201"/>
      <c r="L264" s="94"/>
      <c r="M264" s="201"/>
      <c r="O264" s="94"/>
      <c r="P264" s="201"/>
      <c r="Q264" s="201"/>
      <c r="R264" s="94"/>
      <c r="S264" s="201"/>
      <c r="T264" s="94"/>
      <c r="U264" s="94"/>
      <c r="V264" s="201"/>
      <c r="W264" s="94"/>
      <c r="X264" s="94"/>
      <c r="Y264" s="201"/>
      <c r="Z264" s="94"/>
      <c r="AA264" s="94"/>
      <c r="AB264" s="201"/>
      <c r="AD264" s="94"/>
      <c r="AE264" s="201"/>
      <c r="AG264" s="94"/>
      <c r="AH264" s="201"/>
      <c r="AJ264" s="94"/>
      <c r="AK264" s="201"/>
      <c r="AM264" s="94"/>
      <c r="AN264" s="201"/>
      <c r="AP264" s="94"/>
      <c r="AQ264" s="201"/>
      <c r="AS264" s="94"/>
      <c r="AT264" s="201"/>
      <c r="AV264" s="94"/>
      <c r="AW264" s="201"/>
      <c r="AY264" s="94"/>
      <c r="AZ264" s="201"/>
    </row>
    <row r="265" spans="1:52" s="150" customFormat="1" ht="25" customHeight="1">
      <c r="A265" s="170"/>
      <c r="E265" s="145"/>
      <c r="F265" s="130"/>
      <c r="G265" s="201"/>
      <c r="I265" s="94"/>
      <c r="J265" s="201"/>
      <c r="L265" s="94"/>
      <c r="M265" s="201"/>
      <c r="O265" s="94"/>
      <c r="P265" s="201"/>
      <c r="Q265" s="201"/>
      <c r="R265" s="94"/>
      <c r="S265" s="201"/>
      <c r="T265" s="94"/>
      <c r="U265" s="94"/>
      <c r="V265" s="201"/>
      <c r="W265" s="94"/>
      <c r="X265" s="94"/>
      <c r="Y265" s="201"/>
      <c r="Z265" s="94"/>
      <c r="AA265" s="94"/>
      <c r="AB265" s="201"/>
      <c r="AD265" s="94"/>
      <c r="AE265" s="201"/>
      <c r="AG265" s="94"/>
      <c r="AH265" s="201"/>
      <c r="AJ265" s="94"/>
      <c r="AK265" s="201"/>
      <c r="AM265" s="94"/>
      <c r="AN265" s="201"/>
      <c r="AP265" s="94"/>
      <c r="AQ265" s="201"/>
      <c r="AS265" s="94"/>
      <c r="AT265" s="201"/>
      <c r="AV265" s="94"/>
      <c r="AW265" s="201"/>
      <c r="AY265" s="94"/>
      <c r="AZ265" s="201"/>
    </row>
    <row r="266" spans="1:52" s="150" customFormat="1" ht="25" customHeight="1">
      <c r="A266" s="170"/>
      <c r="E266" s="145"/>
      <c r="F266" s="130"/>
      <c r="G266" s="201"/>
      <c r="I266" s="94"/>
      <c r="J266" s="201"/>
      <c r="L266" s="94"/>
      <c r="M266" s="201"/>
      <c r="O266" s="94"/>
      <c r="P266" s="201"/>
      <c r="Q266" s="201"/>
      <c r="R266" s="94"/>
      <c r="S266" s="201"/>
      <c r="T266" s="94"/>
      <c r="U266" s="94"/>
      <c r="V266" s="201"/>
      <c r="W266" s="94"/>
      <c r="X266" s="94"/>
      <c r="Y266" s="201"/>
      <c r="Z266" s="94"/>
      <c r="AA266" s="94"/>
      <c r="AB266" s="201"/>
      <c r="AD266" s="94"/>
      <c r="AE266" s="201"/>
      <c r="AG266" s="94"/>
      <c r="AH266" s="201"/>
      <c r="AJ266" s="94"/>
      <c r="AK266" s="201"/>
      <c r="AM266" s="94"/>
      <c r="AN266" s="201"/>
      <c r="AP266" s="94"/>
      <c r="AQ266" s="201"/>
      <c r="AS266" s="94"/>
      <c r="AT266" s="201"/>
      <c r="AV266" s="94"/>
      <c r="AW266" s="201"/>
      <c r="AY266" s="94"/>
      <c r="AZ266" s="201"/>
    </row>
    <row r="267" spans="1:52" s="150" customFormat="1" ht="25" customHeight="1">
      <c r="A267" s="170"/>
      <c r="E267" s="145"/>
      <c r="F267" s="130"/>
      <c r="G267" s="201"/>
      <c r="I267" s="94"/>
      <c r="J267" s="201"/>
      <c r="L267" s="94"/>
      <c r="M267" s="201"/>
      <c r="O267" s="94"/>
      <c r="P267" s="201"/>
      <c r="Q267" s="201"/>
      <c r="R267" s="94"/>
      <c r="S267" s="201"/>
      <c r="T267" s="94"/>
      <c r="U267" s="94"/>
      <c r="V267" s="201"/>
      <c r="W267" s="94"/>
      <c r="X267" s="94"/>
      <c r="Y267" s="201"/>
      <c r="Z267" s="94"/>
      <c r="AA267" s="94"/>
      <c r="AB267" s="201"/>
      <c r="AD267" s="94"/>
      <c r="AE267" s="201"/>
      <c r="AG267" s="94"/>
      <c r="AH267" s="201"/>
      <c r="AJ267" s="94"/>
      <c r="AK267" s="201"/>
      <c r="AM267" s="94"/>
      <c r="AN267" s="201"/>
      <c r="AP267" s="94"/>
      <c r="AQ267" s="201"/>
      <c r="AS267" s="94"/>
      <c r="AT267" s="201"/>
      <c r="AV267" s="94"/>
      <c r="AW267" s="201"/>
      <c r="AY267" s="94"/>
      <c r="AZ267" s="201"/>
    </row>
    <row r="268" spans="1:52" s="150" customFormat="1" ht="25" customHeight="1">
      <c r="A268" s="170"/>
      <c r="E268" s="145"/>
      <c r="F268" s="130"/>
      <c r="G268" s="201"/>
      <c r="I268" s="94"/>
      <c r="J268" s="201"/>
      <c r="L268" s="94"/>
      <c r="M268" s="201"/>
      <c r="O268" s="94"/>
      <c r="P268" s="201"/>
      <c r="Q268" s="201"/>
      <c r="R268" s="94"/>
      <c r="S268" s="201"/>
      <c r="T268" s="94"/>
      <c r="U268" s="94"/>
      <c r="V268" s="201"/>
      <c r="W268" s="94"/>
      <c r="X268" s="94"/>
      <c r="Y268" s="201"/>
      <c r="Z268" s="94"/>
      <c r="AA268" s="94"/>
      <c r="AB268" s="201"/>
      <c r="AD268" s="94"/>
      <c r="AE268" s="201"/>
      <c r="AG268" s="94"/>
      <c r="AH268" s="201"/>
      <c r="AJ268" s="94"/>
      <c r="AK268" s="201"/>
      <c r="AM268" s="94"/>
      <c r="AN268" s="201"/>
      <c r="AP268" s="94"/>
      <c r="AQ268" s="201"/>
      <c r="AS268" s="94"/>
      <c r="AT268" s="201"/>
      <c r="AV268" s="94"/>
      <c r="AW268" s="201"/>
      <c r="AY268" s="94"/>
      <c r="AZ268" s="201"/>
    </row>
    <row r="269" spans="1:52" s="150" customFormat="1" ht="25" customHeight="1">
      <c r="A269" s="170"/>
      <c r="E269" s="145"/>
      <c r="F269" s="130"/>
      <c r="G269" s="201"/>
      <c r="I269" s="94"/>
      <c r="J269" s="201"/>
      <c r="L269" s="94"/>
      <c r="M269" s="201"/>
      <c r="O269" s="94"/>
      <c r="P269" s="201"/>
      <c r="Q269" s="201"/>
      <c r="R269" s="94"/>
      <c r="S269" s="201"/>
      <c r="T269" s="94"/>
      <c r="U269" s="94"/>
      <c r="V269" s="201"/>
      <c r="W269" s="94"/>
      <c r="X269" s="94"/>
      <c r="Y269" s="201"/>
      <c r="Z269" s="94"/>
      <c r="AA269" s="94"/>
      <c r="AB269" s="201"/>
      <c r="AD269" s="94"/>
      <c r="AE269" s="201"/>
      <c r="AG269" s="94"/>
      <c r="AH269" s="201"/>
      <c r="AJ269" s="94"/>
      <c r="AK269" s="201"/>
      <c r="AM269" s="94"/>
      <c r="AN269" s="201"/>
      <c r="AP269" s="94"/>
      <c r="AQ269" s="201"/>
      <c r="AS269" s="94"/>
      <c r="AT269" s="201"/>
      <c r="AV269" s="94"/>
      <c r="AW269" s="201"/>
      <c r="AY269" s="94"/>
      <c r="AZ269" s="201"/>
    </row>
    <row r="270" spans="1:52" s="150" customFormat="1" ht="25" customHeight="1">
      <c r="A270" s="170"/>
      <c r="E270" s="145"/>
      <c r="F270" s="130"/>
      <c r="G270" s="201"/>
      <c r="I270" s="94"/>
      <c r="J270" s="201"/>
      <c r="L270" s="94"/>
      <c r="M270" s="201"/>
      <c r="O270" s="94"/>
      <c r="P270" s="201"/>
      <c r="Q270" s="201"/>
      <c r="R270" s="94"/>
      <c r="S270" s="201"/>
      <c r="T270" s="94"/>
      <c r="U270" s="94"/>
      <c r="V270" s="201"/>
      <c r="W270" s="94"/>
      <c r="X270" s="94"/>
      <c r="Y270" s="201"/>
      <c r="Z270" s="94"/>
      <c r="AA270" s="94"/>
      <c r="AB270" s="201"/>
      <c r="AD270" s="94"/>
      <c r="AE270" s="201"/>
      <c r="AG270" s="94"/>
      <c r="AH270" s="201"/>
      <c r="AJ270" s="94"/>
      <c r="AK270" s="201"/>
      <c r="AM270" s="94"/>
      <c r="AN270" s="201"/>
      <c r="AP270" s="94"/>
      <c r="AQ270" s="201"/>
      <c r="AS270" s="94"/>
      <c r="AT270" s="201"/>
      <c r="AV270" s="94"/>
      <c r="AW270" s="201"/>
      <c r="AY270" s="94"/>
      <c r="AZ270" s="201"/>
    </row>
    <row r="271" spans="1:52" s="150" customFormat="1" ht="25" customHeight="1">
      <c r="A271" s="170"/>
      <c r="E271" s="145"/>
      <c r="F271" s="130"/>
      <c r="G271" s="201"/>
      <c r="I271" s="94"/>
      <c r="J271" s="201"/>
      <c r="L271" s="94"/>
      <c r="M271" s="201"/>
      <c r="O271" s="94"/>
      <c r="P271" s="201"/>
      <c r="Q271" s="201"/>
      <c r="R271" s="94"/>
      <c r="S271" s="201"/>
      <c r="T271" s="94"/>
      <c r="U271" s="94"/>
      <c r="V271" s="201"/>
      <c r="W271" s="94"/>
      <c r="X271" s="94"/>
      <c r="Y271" s="201"/>
      <c r="Z271" s="94"/>
      <c r="AA271" s="94"/>
      <c r="AB271" s="201"/>
      <c r="AD271" s="94"/>
      <c r="AE271" s="201"/>
      <c r="AG271" s="94"/>
      <c r="AH271" s="201"/>
      <c r="AJ271" s="94"/>
      <c r="AK271" s="201"/>
      <c r="AM271" s="94"/>
      <c r="AN271" s="201"/>
      <c r="AP271" s="94"/>
      <c r="AQ271" s="201"/>
      <c r="AS271" s="94"/>
      <c r="AT271" s="201"/>
      <c r="AV271" s="94"/>
      <c r="AW271" s="201"/>
      <c r="AY271" s="94"/>
      <c r="AZ271" s="201"/>
    </row>
    <row r="272" spans="1:52" s="150" customFormat="1" ht="25" customHeight="1">
      <c r="A272" s="170"/>
      <c r="E272" s="145"/>
      <c r="F272" s="130"/>
      <c r="G272" s="201"/>
      <c r="I272" s="94"/>
      <c r="J272" s="201"/>
      <c r="L272" s="94"/>
      <c r="M272" s="201"/>
      <c r="O272" s="94"/>
      <c r="P272" s="201"/>
      <c r="Q272" s="201"/>
      <c r="R272" s="94"/>
      <c r="S272" s="201"/>
      <c r="T272" s="94"/>
      <c r="U272" s="94"/>
      <c r="V272" s="201"/>
      <c r="W272" s="94"/>
      <c r="X272" s="94"/>
      <c r="Y272" s="201"/>
      <c r="Z272" s="94"/>
      <c r="AA272" s="94"/>
      <c r="AB272" s="201"/>
      <c r="AD272" s="94"/>
      <c r="AE272" s="201"/>
      <c r="AG272" s="94"/>
      <c r="AH272" s="201"/>
      <c r="AJ272" s="94"/>
      <c r="AK272" s="201"/>
      <c r="AM272" s="94"/>
      <c r="AN272" s="201"/>
      <c r="AP272" s="94"/>
      <c r="AQ272" s="201"/>
      <c r="AS272" s="94"/>
      <c r="AT272" s="201"/>
      <c r="AV272" s="94"/>
      <c r="AW272" s="201"/>
      <c r="AY272" s="94"/>
      <c r="AZ272" s="201"/>
    </row>
    <row r="273" spans="1:52" s="150" customFormat="1" ht="25" customHeight="1">
      <c r="A273" s="170"/>
      <c r="E273" s="145"/>
      <c r="F273" s="130"/>
      <c r="G273" s="201"/>
      <c r="I273" s="94"/>
      <c r="J273" s="201"/>
      <c r="L273" s="94"/>
      <c r="M273" s="201"/>
      <c r="O273" s="94"/>
      <c r="P273" s="201"/>
      <c r="Q273" s="201"/>
      <c r="R273" s="94"/>
      <c r="S273" s="201"/>
      <c r="T273" s="94"/>
      <c r="U273" s="94"/>
      <c r="V273" s="201"/>
      <c r="W273" s="94"/>
      <c r="X273" s="94"/>
      <c r="Y273" s="201"/>
      <c r="Z273" s="94"/>
      <c r="AA273" s="94"/>
      <c r="AB273" s="201"/>
      <c r="AD273" s="94"/>
      <c r="AE273" s="201"/>
      <c r="AG273" s="94"/>
      <c r="AH273" s="201"/>
      <c r="AJ273" s="94"/>
      <c r="AK273" s="201"/>
      <c r="AM273" s="94"/>
      <c r="AN273" s="201"/>
      <c r="AP273" s="94"/>
      <c r="AQ273" s="201"/>
      <c r="AS273" s="94"/>
      <c r="AT273" s="201"/>
      <c r="AV273" s="94"/>
      <c r="AW273" s="201"/>
      <c r="AY273" s="94"/>
      <c r="AZ273" s="201"/>
    </row>
    <row r="274" spans="1:52" s="150" customFormat="1" ht="25" customHeight="1">
      <c r="A274" s="170"/>
      <c r="E274" s="145"/>
      <c r="F274" s="130"/>
      <c r="G274" s="201"/>
      <c r="I274" s="94"/>
      <c r="J274" s="201"/>
      <c r="L274" s="94"/>
      <c r="M274" s="201"/>
      <c r="O274" s="94"/>
      <c r="P274" s="201"/>
      <c r="Q274" s="201"/>
      <c r="R274" s="94"/>
      <c r="S274" s="201"/>
      <c r="T274" s="94"/>
      <c r="U274" s="94"/>
      <c r="V274" s="201"/>
      <c r="W274" s="94"/>
      <c r="X274" s="94"/>
      <c r="Y274" s="201"/>
      <c r="Z274" s="94"/>
      <c r="AA274" s="94"/>
      <c r="AB274" s="201"/>
      <c r="AD274" s="94"/>
      <c r="AE274" s="201"/>
      <c r="AG274" s="94"/>
      <c r="AH274" s="201"/>
      <c r="AJ274" s="94"/>
      <c r="AK274" s="201"/>
      <c r="AM274" s="94"/>
      <c r="AN274" s="201"/>
      <c r="AP274" s="94"/>
      <c r="AQ274" s="201"/>
      <c r="AS274" s="94"/>
      <c r="AT274" s="201"/>
      <c r="AV274" s="94"/>
      <c r="AW274" s="201"/>
      <c r="AY274" s="94"/>
      <c r="AZ274" s="201"/>
    </row>
    <row r="275" spans="1:52" s="150" customFormat="1" ht="25" customHeight="1">
      <c r="A275" s="170"/>
      <c r="E275" s="145"/>
      <c r="F275" s="130"/>
      <c r="G275" s="201"/>
      <c r="I275" s="94"/>
      <c r="J275" s="201"/>
      <c r="L275" s="94"/>
      <c r="M275" s="201"/>
      <c r="O275" s="94"/>
      <c r="P275" s="201"/>
      <c r="Q275" s="201"/>
      <c r="R275" s="94"/>
      <c r="S275" s="201"/>
      <c r="T275" s="94"/>
      <c r="U275" s="94"/>
      <c r="V275" s="201"/>
      <c r="W275" s="94"/>
      <c r="X275" s="94"/>
      <c r="Y275" s="201"/>
      <c r="Z275" s="94"/>
      <c r="AA275" s="94"/>
      <c r="AB275" s="201"/>
      <c r="AD275" s="94"/>
      <c r="AE275" s="201"/>
      <c r="AG275" s="94"/>
      <c r="AH275" s="201"/>
      <c r="AJ275" s="94"/>
      <c r="AK275" s="201"/>
      <c r="AM275" s="94"/>
      <c r="AN275" s="201"/>
      <c r="AP275" s="94"/>
      <c r="AQ275" s="201"/>
      <c r="AS275" s="94"/>
      <c r="AT275" s="201"/>
      <c r="AV275" s="94"/>
      <c r="AW275" s="201"/>
      <c r="AY275" s="94"/>
      <c r="AZ275" s="201"/>
    </row>
    <row r="276" spans="1:52" s="150" customFormat="1" ht="25" customHeight="1">
      <c r="A276" s="170"/>
      <c r="E276" s="145"/>
      <c r="F276" s="130"/>
      <c r="G276" s="201"/>
      <c r="I276" s="94"/>
      <c r="J276" s="201"/>
      <c r="L276" s="94"/>
      <c r="M276" s="201"/>
      <c r="O276" s="94"/>
      <c r="P276" s="201"/>
      <c r="Q276" s="201"/>
      <c r="R276" s="94"/>
      <c r="S276" s="201"/>
      <c r="T276" s="94"/>
      <c r="U276" s="94"/>
      <c r="V276" s="201"/>
      <c r="W276" s="94"/>
      <c r="X276" s="94"/>
      <c r="Y276" s="201"/>
      <c r="Z276" s="94"/>
      <c r="AA276" s="94"/>
      <c r="AB276" s="201"/>
      <c r="AD276" s="94"/>
      <c r="AE276" s="201"/>
      <c r="AG276" s="94"/>
      <c r="AH276" s="201"/>
      <c r="AJ276" s="94"/>
      <c r="AK276" s="201"/>
      <c r="AM276" s="94"/>
      <c r="AN276" s="201"/>
      <c r="AP276" s="94"/>
      <c r="AQ276" s="201"/>
      <c r="AS276" s="94"/>
      <c r="AT276" s="201"/>
      <c r="AV276" s="94"/>
      <c r="AW276" s="201"/>
      <c r="AY276" s="94"/>
      <c r="AZ276" s="201"/>
    </row>
    <row r="277" spans="1:52" s="150" customFormat="1" ht="25" customHeight="1">
      <c r="A277" s="170"/>
      <c r="E277" s="145"/>
      <c r="F277" s="130"/>
      <c r="G277" s="201"/>
      <c r="I277" s="94"/>
      <c r="J277" s="201"/>
      <c r="L277" s="94"/>
      <c r="M277" s="201"/>
      <c r="O277" s="94"/>
      <c r="P277" s="201"/>
      <c r="Q277" s="201"/>
      <c r="R277" s="94"/>
      <c r="S277" s="201"/>
      <c r="T277" s="94"/>
      <c r="U277" s="94"/>
      <c r="V277" s="201"/>
      <c r="W277" s="94"/>
      <c r="X277" s="94"/>
      <c r="Y277" s="201"/>
      <c r="Z277" s="94"/>
      <c r="AA277" s="94"/>
      <c r="AB277" s="201"/>
      <c r="AD277" s="94"/>
      <c r="AE277" s="201"/>
      <c r="AG277" s="94"/>
      <c r="AH277" s="201"/>
      <c r="AJ277" s="94"/>
      <c r="AK277" s="201"/>
      <c r="AM277" s="94"/>
      <c r="AN277" s="201"/>
      <c r="AP277" s="94"/>
      <c r="AQ277" s="201"/>
      <c r="AS277" s="94"/>
      <c r="AT277" s="201"/>
      <c r="AV277" s="94"/>
      <c r="AW277" s="201"/>
      <c r="AY277" s="94"/>
      <c r="AZ277" s="201"/>
    </row>
    <row r="278" spans="1:52" s="150" customFormat="1" ht="25" customHeight="1">
      <c r="A278" s="170"/>
      <c r="E278" s="145"/>
      <c r="F278" s="130"/>
      <c r="G278" s="201"/>
      <c r="I278" s="94"/>
      <c r="J278" s="201"/>
      <c r="L278" s="94"/>
      <c r="M278" s="201"/>
      <c r="O278" s="94"/>
      <c r="P278" s="201"/>
      <c r="Q278" s="201"/>
      <c r="R278" s="94"/>
      <c r="S278" s="201"/>
      <c r="T278" s="94"/>
      <c r="U278" s="94"/>
      <c r="V278" s="201"/>
      <c r="W278" s="94"/>
      <c r="X278" s="94"/>
      <c r="Y278" s="201"/>
      <c r="Z278" s="94"/>
      <c r="AA278" s="94"/>
      <c r="AB278" s="201"/>
      <c r="AD278" s="94"/>
      <c r="AE278" s="201"/>
      <c r="AG278" s="94"/>
      <c r="AH278" s="201"/>
      <c r="AJ278" s="94"/>
      <c r="AK278" s="201"/>
      <c r="AM278" s="94"/>
      <c r="AN278" s="201"/>
      <c r="AP278" s="94"/>
      <c r="AQ278" s="201"/>
      <c r="AS278" s="94"/>
      <c r="AT278" s="201"/>
      <c r="AV278" s="94"/>
      <c r="AW278" s="201"/>
      <c r="AY278" s="94"/>
      <c r="AZ278" s="201"/>
    </row>
    <row r="279" spans="1:52" s="150" customFormat="1" ht="25" customHeight="1">
      <c r="A279" s="170"/>
      <c r="E279" s="145"/>
      <c r="F279" s="130"/>
      <c r="G279" s="201"/>
      <c r="I279" s="94"/>
      <c r="J279" s="201"/>
      <c r="L279" s="94"/>
      <c r="M279" s="201"/>
      <c r="O279" s="94"/>
      <c r="P279" s="201"/>
      <c r="Q279" s="201"/>
      <c r="R279" s="94"/>
      <c r="S279" s="201"/>
      <c r="T279" s="94"/>
      <c r="U279" s="94"/>
      <c r="V279" s="201"/>
      <c r="W279" s="94"/>
      <c r="X279" s="94"/>
      <c r="Y279" s="201"/>
      <c r="Z279" s="94"/>
      <c r="AA279" s="94"/>
      <c r="AB279" s="201"/>
      <c r="AD279" s="94"/>
      <c r="AE279" s="201"/>
      <c r="AG279" s="94"/>
      <c r="AH279" s="201"/>
      <c r="AJ279" s="94"/>
      <c r="AK279" s="201"/>
      <c r="AM279" s="94"/>
      <c r="AN279" s="201"/>
      <c r="AP279" s="94"/>
      <c r="AQ279" s="201"/>
      <c r="AS279" s="94"/>
      <c r="AT279" s="201"/>
      <c r="AV279" s="94"/>
      <c r="AW279" s="201"/>
      <c r="AY279" s="94"/>
      <c r="AZ279" s="201"/>
    </row>
    <row r="280" spans="1:52" s="150" customFormat="1" ht="25" customHeight="1">
      <c r="A280" s="170"/>
      <c r="E280" s="145"/>
      <c r="F280" s="130"/>
      <c r="G280" s="201"/>
      <c r="I280" s="94"/>
      <c r="J280" s="201"/>
      <c r="L280" s="94"/>
      <c r="M280" s="201"/>
      <c r="O280" s="94"/>
      <c r="P280" s="201"/>
      <c r="Q280" s="201"/>
      <c r="R280" s="94"/>
      <c r="S280" s="201"/>
      <c r="T280" s="94"/>
      <c r="U280" s="94"/>
      <c r="V280" s="201"/>
      <c r="W280" s="94"/>
      <c r="X280" s="94"/>
      <c r="Y280" s="201"/>
      <c r="Z280" s="94"/>
      <c r="AA280" s="94"/>
      <c r="AB280" s="201"/>
      <c r="AD280" s="94"/>
      <c r="AE280" s="201"/>
      <c r="AG280" s="94"/>
      <c r="AH280" s="201"/>
      <c r="AJ280" s="94"/>
      <c r="AK280" s="201"/>
      <c r="AM280" s="94"/>
      <c r="AN280" s="201"/>
      <c r="AP280" s="94"/>
      <c r="AQ280" s="201"/>
      <c r="AS280" s="94"/>
      <c r="AT280" s="201"/>
      <c r="AV280" s="94"/>
      <c r="AW280" s="201"/>
      <c r="AY280" s="94"/>
      <c r="AZ280" s="201"/>
    </row>
    <row r="281" spans="1:52" s="150" customFormat="1" ht="25" customHeight="1">
      <c r="A281" s="170"/>
      <c r="E281" s="145"/>
      <c r="F281" s="130"/>
      <c r="G281" s="201"/>
      <c r="I281" s="94"/>
      <c r="J281" s="201"/>
      <c r="L281" s="94"/>
      <c r="M281" s="201"/>
      <c r="O281" s="94"/>
      <c r="P281" s="201"/>
      <c r="Q281" s="201"/>
      <c r="R281" s="94"/>
      <c r="S281" s="201"/>
      <c r="T281" s="94"/>
      <c r="U281" s="94"/>
      <c r="V281" s="201"/>
      <c r="W281" s="94"/>
      <c r="X281" s="94"/>
      <c r="Y281" s="201"/>
      <c r="Z281" s="94"/>
      <c r="AA281" s="94"/>
      <c r="AB281" s="201"/>
      <c r="AD281" s="94"/>
      <c r="AE281" s="201"/>
      <c r="AG281" s="94"/>
      <c r="AH281" s="201"/>
      <c r="AJ281" s="94"/>
      <c r="AK281" s="201"/>
      <c r="AM281" s="94"/>
      <c r="AN281" s="201"/>
      <c r="AP281" s="94"/>
      <c r="AQ281" s="201"/>
      <c r="AS281" s="94"/>
      <c r="AT281" s="201"/>
      <c r="AV281" s="94"/>
      <c r="AW281" s="201"/>
      <c r="AY281" s="94"/>
      <c r="AZ281" s="201"/>
    </row>
    <row r="282" spans="1:52" s="150" customFormat="1" ht="25" customHeight="1">
      <c r="A282" s="170"/>
      <c r="E282" s="145"/>
      <c r="F282" s="130"/>
      <c r="G282" s="201"/>
      <c r="I282" s="94"/>
      <c r="J282" s="201"/>
      <c r="L282" s="94"/>
      <c r="M282" s="201"/>
      <c r="O282" s="94"/>
      <c r="P282" s="201"/>
      <c r="Q282" s="201"/>
      <c r="R282" s="94"/>
      <c r="S282" s="201"/>
      <c r="T282" s="94"/>
      <c r="U282" s="94"/>
      <c r="V282" s="201"/>
      <c r="W282" s="94"/>
      <c r="X282" s="94"/>
      <c r="Y282" s="201"/>
      <c r="Z282" s="94"/>
      <c r="AA282" s="94"/>
      <c r="AB282" s="201"/>
      <c r="AD282" s="94"/>
      <c r="AE282" s="201"/>
      <c r="AG282" s="94"/>
      <c r="AH282" s="201"/>
      <c r="AJ282" s="94"/>
      <c r="AK282" s="201"/>
      <c r="AM282" s="94"/>
      <c r="AN282" s="201"/>
      <c r="AP282" s="94"/>
      <c r="AQ282" s="201"/>
      <c r="AS282" s="94"/>
      <c r="AT282" s="201"/>
      <c r="AV282" s="94"/>
      <c r="AW282" s="201"/>
      <c r="AY282" s="94"/>
      <c r="AZ282" s="201"/>
    </row>
    <row r="283" spans="1:52" s="150" customFormat="1" ht="25" customHeight="1">
      <c r="A283" s="170"/>
      <c r="E283" s="145"/>
      <c r="F283" s="130"/>
      <c r="G283" s="201"/>
      <c r="I283" s="94"/>
      <c r="J283" s="201"/>
      <c r="L283" s="94"/>
      <c r="M283" s="201"/>
      <c r="O283" s="94"/>
      <c r="P283" s="201"/>
      <c r="Q283" s="201"/>
      <c r="R283" s="94"/>
      <c r="S283" s="201"/>
      <c r="T283" s="94"/>
      <c r="U283" s="94"/>
      <c r="V283" s="201"/>
      <c r="W283" s="94"/>
      <c r="X283" s="94"/>
      <c r="Y283" s="201"/>
      <c r="Z283" s="94"/>
      <c r="AA283" s="94"/>
      <c r="AB283" s="201"/>
      <c r="AD283" s="94"/>
      <c r="AE283" s="201"/>
      <c r="AG283" s="94"/>
      <c r="AH283" s="201"/>
      <c r="AJ283" s="94"/>
      <c r="AK283" s="201"/>
      <c r="AM283" s="94"/>
      <c r="AN283" s="201"/>
      <c r="AP283" s="94"/>
      <c r="AQ283" s="201"/>
      <c r="AS283" s="94"/>
      <c r="AT283" s="201"/>
      <c r="AV283" s="94"/>
      <c r="AW283" s="201"/>
      <c r="AY283" s="94"/>
      <c r="AZ283" s="201"/>
    </row>
    <row r="284" spans="1:52" s="150" customFormat="1" ht="25" customHeight="1">
      <c r="A284" s="170"/>
      <c r="E284" s="145"/>
      <c r="F284" s="130"/>
      <c r="G284" s="201"/>
      <c r="I284" s="94"/>
      <c r="J284" s="201"/>
      <c r="L284" s="94"/>
      <c r="M284" s="201"/>
      <c r="O284" s="94"/>
      <c r="P284" s="201"/>
      <c r="Q284" s="201"/>
      <c r="R284" s="94"/>
      <c r="S284" s="201"/>
      <c r="T284" s="94"/>
      <c r="U284" s="94"/>
      <c r="V284" s="201"/>
      <c r="W284" s="94"/>
      <c r="X284" s="94"/>
      <c r="Y284" s="201"/>
      <c r="Z284" s="94"/>
      <c r="AA284" s="94"/>
      <c r="AB284" s="201"/>
      <c r="AD284" s="94"/>
      <c r="AE284" s="201"/>
      <c r="AG284" s="94"/>
      <c r="AH284" s="201"/>
      <c r="AJ284" s="94"/>
      <c r="AK284" s="201"/>
      <c r="AM284" s="94"/>
      <c r="AN284" s="201"/>
      <c r="AP284" s="94"/>
      <c r="AQ284" s="201"/>
      <c r="AS284" s="94"/>
      <c r="AT284" s="201"/>
      <c r="AV284" s="94"/>
      <c r="AW284" s="201"/>
      <c r="AY284" s="94"/>
      <c r="AZ284" s="201"/>
    </row>
    <row r="285" spans="1:52" s="150" customFormat="1" ht="25" customHeight="1">
      <c r="A285" s="170"/>
      <c r="E285" s="145"/>
      <c r="F285" s="130"/>
      <c r="G285" s="201"/>
      <c r="I285" s="94"/>
      <c r="J285" s="201"/>
      <c r="L285" s="94"/>
      <c r="M285" s="201"/>
      <c r="O285" s="94"/>
      <c r="P285" s="201"/>
      <c r="Q285" s="201"/>
      <c r="R285" s="94"/>
      <c r="S285" s="201"/>
      <c r="T285" s="94"/>
      <c r="U285" s="94"/>
      <c r="V285" s="201"/>
      <c r="W285" s="94"/>
      <c r="X285" s="94"/>
      <c r="Y285" s="201"/>
      <c r="Z285" s="94"/>
      <c r="AA285" s="94"/>
      <c r="AB285" s="201"/>
      <c r="AD285" s="94"/>
      <c r="AE285" s="201"/>
      <c r="AG285" s="94"/>
      <c r="AH285" s="201"/>
      <c r="AJ285" s="94"/>
      <c r="AK285" s="201"/>
      <c r="AM285" s="94"/>
      <c r="AN285" s="201"/>
      <c r="AP285" s="94"/>
      <c r="AQ285" s="201"/>
      <c r="AS285" s="94"/>
      <c r="AT285" s="201"/>
      <c r="AV285" s="94"/>
      <c r="AW285" s="201"/>
      <c r="AY285" s="94"/>
      <c r="AZ285" s="201"/>
    </row>
    <row r="286" spans="1:52" s="150" customFormat="1" ht="25" customHeight="1">
      <c r="A286" s="170"/>
      <c r="E286" s="145"/>
      <c r="F286" s="130"/>
      <c r="G286" s="201"/>
      <c r="I286" s="94"/>
      <c r="J286" s="201"/>
      <c r="L286" s="94"/>
      <c r="M286" s="201"/>
      <c r="O286" s="94"/>
      <c r="P286" s="201"/>
      <c r="Q286" s="201"/>
      <c r="R286" s="94"/>
      <c r="S286" s="201"/>
      <c r="T286" s="94"/>
      <c r="U286" s="94"/>
      <c r="V286" s="201"/>
      <c r="W286" s="94"/>
      <c r="X286" s="94"/>
      <c r="Y286" s="201"/>
      <c r="Z286" s="94"/>
      <c r="AA286" s="94"/>
      <c r="AB286" s="201"/>
      <c r="AD286" s="94"/>
      <c r="AE286" s="201"/>
      <c r="AG286" s="94"/>
      <c r="AH286" s="201"/>
      <c r="AJ286" s="94"/>
      <c r="AK286" s="201"/>
      <c r="AM286" s="94"/>
      <c r="AN286" s="201"/>
      <c r="AP286" s="94"/>
      <c r="AQ286" s="201"/>
      <c r="AS286" s="94"/>
      <c r="AT286" s="201"/>
      <c r="AV286" s="94"/>
      <c r="AW286" s="201"/>
      <c r="AY286" s="94"/>
      <c r="AZ286" s="201"/>
    </row>
    <row r="287" spans="1:52" s="150" customFormat="1" ht="25" customHeight="1">
      <c r="A287" s="170"/>
      <c r="E287" s="145"/>
      <c r="F287" s="130"/>
      <c r="G287" s="201"/>
      <c r="I287" s="94"/>
      <c r="J287" s="201"/>
      <c r="L287" s="94"/>
      <c r="M287" s="201"/>
      <c r="O287" s="94"/>
      <c r="P287" s="201"/>
      <c r="Q287" s="201"/>
      <c r="R287" s="94"/>
      <c r="S287" s="201"/>
      <c r="T287" s="94"/>
      <c r="U287" s="94"/>
      <c r="V287" s="201"/>
      <c r="W287" s="94"/>
      <c r="X287" s="94"/>
      <c r="Y287" s="201"/>
      <c r="Z287" s="94"/>
      <c r="AA287" s="94"/>
      <c r="AB287" s="201"/>
      <c r="AD287" s="94"/>
      <c r="AE287" s="201"/>
      <c r="AG287" s="94"/>
      <c r="AH287" s="201"/>
      <c r="AJ287" s="94"/>
      <c r="AK287" s="201"/>
      <c r="AM287" s="94"/>
      <c r="AN287" s="201"/>
      <c r="AP287" s="94"/>
      <c r="AQ287" s="201"/>
      <c r="AS287" s="94"/>
      <c r="AT287" s="201"/>
      <c r="AV287" s="94"/>
      <c r="AW287" s="201"/>
      <c r="AY287" s="94"/>
      <c r="AZ287" s="201"/>
    </row>
    <row r="288" spans="1:52" s="150" customFormat="1" ht="25" customHeight="1">
      <c r="A288" s="170"/>
      <c r="E288" s="145"/>
      <c r="F288" s="130"/>
      <c r="G288" s="201"/>
      <c r="I288" s="94"/>
      <c r="J288" s="201"/>
      <c r="L288" s="94"/>
      <c r="M288" s="201"/>
      <c r="O288" s="94"/>
      <c r="P288" s="201"/>
      <c r="Q288" s="201"/>
      <c r="R288" s="94"/>
      <c r="S288" s="201"/>
      <c r="T288" s="94"/>
      <c r="U288" s="94"/>
      <c r="V288" s="201"/>
      <c r="W288" s="94"/>
      <c r="X288" s="94"/>
      <c r="Y288" s="201"/>
      <c r="Z288" s="94"/>
      <c r="AA288" s="94"/>
      <c r="AB288" s="201"/>
      <c r="AD288" s="94"/>
      <c r="AE288" s="201"/>
      <c r="AG288" s="94"/>
      <c r="AH288" s="201"/>
      <c r="AJ288" s="94"/>
      <c r="AK288" s="201"/>
      <c r="AM288" s="94"/>
      <c r="AN288" s="201"/>
      <c r="AP288" s="94"/>
      <c r="AQ288" s="201"/>
      <c r="AS288" s="94"/>
      <c r="AT288" s="201"/>
      <c r="AV288" s="94"/>
      <c r="AW288" s="201"/>
      <c r="AY288" s="94"/>
      <c r="AZ288" s="201"/>
    </row>
    <row r="289" spans="1:52" s="150" customFormat="1" ht="25" customHeight="1">
      <c r="A289" s="170"/>
      <c r="E289" s="145"/>
      <c r="F289" s="130"/>
      <c r="G289" s="201"/>
      <c r="I289" s="94"/>
      <c r="J289" s="201"/>
      <c r="L289" s="94"/>
      <c r="M289" s="201"/>
      <c r="O289" s="94"/>
      <c r="P289" s="201"/>
      <c r="Q289" s="201"/>
      <c r="R289" s="94"/>
      <c r="S289" s="201"/>
      <c r="T289" s="94"/>
      <c r="U289" s="94"/>
      <c r="V289" s="201"/>
      <c r="W289" s="94"/>
      <c r="X289" s="94"/>
      <c r="Y289" s="201"/>
      <c r="Z289" s="94"/>
      <c r="AA289" s="94"/>
      <c r="AB289" s="201"/>
      <c r="AD289" s="94"/>
      <c r="AE289" s="201"/>
      <c r="AG289" s="94"/>
      <c r="AH289" s="201"/>
      <c r="AJ289" s="94"/>
      <c r="AK289" s="201"/>
      <c r="AM289" s="94"/>
      <c r="AN289" s="201"/>
      <c r="AP289" s="94"/>
      <c r="AQ289" s="201"/>
      <c r="AS289" s="94"/>
      <c r="AT289" s="201"/>
      <c r="AV289" s="94"/>
      <c r="AW289" s="201"/>
      <c r="AY289" s="94"/>
      <c r="AZ289" s="201"/>
    </row>
    <row r="290" spans="1:52" s="150" customFormat="1" ht="25" customHeight="1">
      <c r="A290" s="170"/>
      <c r="E290" s="145"/>
      <c r="F290" s="130"/>
      <c r="G290" s="201"/>
      <c r="I290" s="94"/>
      <c r="J290" s="201"/>
      <c r="L290" s="94"/>
      <c r="M290" s="201"/>
      <c r="O290" s="94"/>
      <c r="P290" s="201"/>
      <c r="Q290" s="201"/>
      <c r="R290" s="94"/>
      <c r="S290" s="201"/>
      <c r="T290" s="94"/>
      <c r="U290" s="94"/>
      <c r="V290" s="201"/>
      <c r="W290" s="94"/>
      <c r="X290" s="94"/>
      <c r="Y290" s="201"/>
      <c r="Z290" s="94"/>
      <c r="AA290" s="94"/>
      <c r="AB290" s="201"/>
      <c r="AD290" s="94"/>
      <c r="AE290" s="201"/>
      <c r="AG290" s="94"/>
      <c r="AH290" s="201"/>
      <c r="AJ290" s="94"/>
      <c r="AK290" s="201"/>
      <c r="AM290" s="94"/>
      <c r="AN290" s="201"/>
      <c r="AP290" s="94"/>
      <c r="AQ290" s="201"/>
      <c r="AS290" s="94"/>
      <c r="AT290" s="201"/>
      <c r="AV290" s="94"/>
      <c r="AW290" s="201"/>
      <c r="AY290" s="94"/>
      <c r="AZ290" s="201"/>
    </row>
    <row r="291" spans="1:52" s="150" customFormat="1" ht="25" customHeight="1">
      <c r="A291" s="170"/>
      <c r="E291" s="145"/>
      <c r="F291" s="130"/>
      <c r="G291" s="201"/>
      <c r="I291" s="94"/>
      <c r="J291" s="201"/>
      <c r="L291" s="94"/>
      <c r="M291" s="201"/>
      <c r="O291" s="94"/>
      <c r="P291" s="201"/>
      <c r="Q291" s="201"/>
      <c r="R291" s="94"/>
      <c r="S291" s="201"/>
      <c r="T291" s="94"/>
      <c r="U291" s="94"/>
      <c r="V291" s="201"/>
      <c r="W291" s="94"/>
      <c r="X291" s="94"/>
      <c r="Y291" s="201"/>
      <c r="Z291" s="94"/>
      <c r="AA291" s="94"/>
      <c r="AB291" s="201"/>
      <c r="AD291" s="94"/>
      <c r="AE291" s="201"/>
      <c r="AG291" s="94"/>
      <c r="AH291" s="201"/>
      <c r="AJ291" s="94"/>
      <c r="AK291" s="201"/>
      <c r="AM291" s="94"/>
      <c r="AN291" s="201"/>
      <c r="AP291" s="94"/>
      <c r="AQ291" s="201"/>
      <c r="AS291" s="94"/>
      <c r="AT291" s="201"/>
      <c r="AV291" s="94"/>
      <c r="AW291" s="201"/>
      <c r="AY291" s="94"/>
      <c r="AZ291" s="201"/>
    </row>
    <row r="292" spans="1:52" s="150" customFormat="1" ht="25" customHeight="1">
      <c r="A292" s="170"/>
      <c r="E292" s="145"/>
      <c r="F292" s="130"/>
      <c r="G292" s="201"/>
      <c r="I292" s="94"/>
      <c r="J292" s="201"/>
      <c r="L292" s="94"/>
      <c r="M292" s="201"/>
      <c r="O292" s="94"/>
      <c r="P292" s="201"/>
      <c r="Q292" s="201"/>
      <c r="R292" s="94"/>
      <c r="S292" s="201"/>
      <c r="T292" s="94"/>
      <c r="U292" s="94"/>
      <c r="V292" s="201"/>
      <c r="W292" s="94"/>
      <c r="X292" s="94"/>
      <c r="Y292" s="201"/>
      <c r="Z292" s="94"/>
      <c r="AA292" s="94"/>
      <c r="AB292" s="201"/>
      <c r="AD292" s="94"/>
      <c r="AE292" s="201"/>
      <c r="AG292" s="94"/>
      <c r="AH292" s="201"/>
      <c r="AJ292" s="94"/>
      <c r="AK292" s="201"/>
      <c r="AM292" s="94"/>
      <c r="AN292" s="201"/>
      <c r="AP292" s="94"/>
      <c r="AQ292" s="201"/>
      <c r="AS292" s="94"/>
      <c r="AT292" s="201"/>
      <c r="AV292" s="94"/>
      <c r="AW292" s="201"/>
      <c r="AY292" s="94"/>
      <c r="AZ292" s="201"/>
    </row>
    <row r="293" spans="1:52" s="150" customFormat="1" ht="25" customHeight="1">
      <c r="A293" s="170"/>
      <c r="E293" s="145"/>
      <c r="F293" s="130"/>
      <c r="G293" s="201"/>
      <c r="I293" s="94"/>
      <c r="J293" s="201"/>
      <c r="L293" s="94"/>
      <c r="M293" s="201"/>
      <c r="O293" s="94"/>
      <c r="P293" s="201"/>
      <c r="Q293" s="201"/>
      <c r="R293" s="94"/>
      <c r="S293" s="201"/>
      <c r="T293" s="94"/>
      <c r="U293" s="94"/>
      <c r="V293" s="201"/>
      <c r="W293" s="94"/>
      <c r="X293" s="94"/>
      <c r="Y293" s="201"/>
      <c r="Z293" s="94"/>
      <c r="AA293" s="94"/>
      <c r="AB293" s="201"/>
      <c r="AD293" s="94"/>
      <c r="AE293" s="201"/>
      <c r="AG293" s="94"/>
      <c r="AH293" s="201"/>
      <c r="AJ293" s="94"/>
      <c r="AK293" s="201"/>
      <c r="AM293" s="94"/>
      <c r="AN293" s="201"/>
      <c r="AP293" s="94"/>
      <c r="AQ293" s="201"/>
      <c r="AS293" s="94"/>
      <c r="AT293" s="201"/>
      <c r="AV293" s="94"/>
      <c r="AW293" s="201"/>
      <c r="AY293" s="94"/>
      <c r="AZ293" s="201"/>
    </row>
    <row r="294" spans="1:52" s="150" customFormat="1" ht="25" customHeight="1">
      <c r="A294" s="170"/>
      <c r="E294" s="145"/>
      <c r="F294" s="130"/>
      <c r="G294" s="201"/>
      <c r="I294" s="94"/>
      <c r="J294" s="201"/>
      <c r="L294" s="94"/>
      <c r="M294" s="201"/>
      <c r="O294" s="94"/>
      <c r="P294" s="201"/>
      <c r="Q294" s="201"/>
      <c r="R294" s="94"/>
      <c r="S294" s="201"/>
      <c r="T294" s="94"/>
      <c r="U294" s="94"/>
      <c r="V294" s="201"/>
      <c r="W294" s="94"/>
      <c r="X294" s="94"/>
      <c r="Y294" s="201"/>
      <c r="Z294" s="94"/>
      <c r="AA294" s="94"/>
      <c r="AB294" s="201"/>
      <c r="AD294" s="94"/>
      <c r="AE294" s="201"/>
      <c r="AG294" s="94"/>
      <c r="AH294" s="201"/>
      <c r="AJ294" s="94"/>
      <c r="AK294" s="201"/>
      <c r="AM294" s="94"/>
      <c r="AN294" s="201"/>
      <c r="AP294" s="94"/>
      <c r="AQ294" s="201"/>
      <c r="AS294" s="94"/>
      <c r="AT294" s="201"/>
      <c r="AV294" s="94"/>
      <c r="AW294" s="201"/>
      <c r="AY294" s="94"/>
      <c r="AZ294" s="201"/>
    </row>
    <row r="295" spans="1:52" s="150" customFormat="1" ht="25" customHeight="1">
      <c r="A295" s="170"/>
      <c r="E295" s="145"/>
      <c r="F295" s="130"/>
      <c r="G295" s="201"/>
      <c r="I295" s="94"/>
      <c r="J295" s="201"/>
      <c r="L295" s="94"/>
      <c r="M295" s="201"/>
      <c r="O295" s="94"/>
      <c r="P295" s="201"/>
      <c r="Q295" s="201"/>
      <c r="R295" s="94"/>
      <c r="S295" s="201"/>
      <c r="T295" s="94"/>
      <c r="U295" s="94"/>
      <c r="V295" s="201"/>
      <c r="W295" s="94"/>
      <c r="X295" s="94"/>
      <c r="Y295" s="201"/>
      <c r="Z295" s="94"/>
      <c r="AA295" s="94"/>
      <c r="AB295" s="201"/>
      <c r="AD295" s="94"/>
      <c r="AE295" s="201"/>
      <c r="AG295" s="94"/>
      <c r="AH295" s="201"/>
      <c r="AJ295" s="94"/>
      <c r="AK295" s="201"/>
      <c r="AM295" s="94"/>
      <c r="AN295" s="201"/>
      <c r="AP295" s="94"/>
      <c r="AQ295" s="201"/>
      <c r="AS295" s="94"/>
      <c r="AT295" s="201"/>
      <c r="AV295" s="94"/>
      <c r="AW295" s="201"/>
      <c r="AY295" s="94"/>
      <c r="AZ295" s="201"/>
    </row>
    <row r="296" spans="1:52" s="150" customFormat="1" ht="25" customHeight="1">
      <c r="A296" s="170"/>
      <c r="E296" s="145"/>
      <c r="F296" s="130"/>
      <c r="G296" s="201"/>
      <c r="I296" s="94"/>
      <c r="J296" s="201"/>
      <c r="L296" s="94"/>
      <c r="M296" s="201"/>
      <c r="O296" s="94"/>
      <c r="P296" s="201"/>
      <c r="Q296" s="201"/>
      <c r="R296" s="94"/>
      <c r="S296" s="201"/>
      <c r="T296" s="94"/>
      <c r="U296" s="94"/>
      <c r="V296" s="201"/>
      <c r="W296" s="94"/>
      <c r="X296" s="94"/>
      <c r="Y296" s="201"/>
      <c r="Z296" s="94"/>
      <c r="AA296" s="94"/>
      <c r="AB296" s="201"/>
      <c r="AD296" s="94"/>
      <c r="AE296" s="201"/>
      <c r="AG296" s="94"/>
      <c r="AH296" s="201"/>
      <c r="AJ296" s="94"/>
      <c r="AK296" s="201"/>
      <c r="AM296" s="94"/>
      <c r="AN296" s="201"/>
      <c r="AP296" s="94"/>
      <c r="AQ296" s="201"/>
      <c r="AS296" s="94"/>
      <c r="AT296" s="201"/>
      <c r="AV296" s="94"/>
      <c r="AW296" s="201"/>
      <c r="AY296" s="94"/>
      <c r="AZ296" s="201"/>
    </row>
    <row r="297" spans="1:52" s="150" customFormat="1" ht="25" customHeight="1">
      <c r="A297" s="170"/>
      <c r="E297" s="145"/>
      <c r="F297" s="130"/>
      <c r="G297" s="201"/>
      <c r="I297" s="94"/>
      <c r="J297" s="201"/>
      <c r="L297" s="94"/>
      <c r="M297" s="201"/>
      <c r="O297" s="94"/>
      <c r="P297" s="201"/>
      <c r="Q297" s="201"/>
      <c r="R297" s="94"/>
      <c r="S297" s="201"/>
      <c r="T297" s="94"/>
      <c r="U297" s="94"/>
      <c r="V297" s="201"/>
      <c r="W297" s="94"/>
      <c r="X297" s="94"/>
      <c r="Y297" s="201"/>
      <c r="Z297" s="94"/>
      <c r="AA297" s="94"/>
      <c r="AB297" s="201"/>
      <c r="AD297" s="94"/>
      <c r="AE297" s="201"/>
      <c r="AG297" s="94"/>
      <c r="AH297" s="201"/>
      <c r="AJ297" s="94"/>
      <c r="AK297" s="201"/>
      <c r="AM297" s="94"/>
      <c r="AN297" s="201"/>
      <c r="AP297" s="94"/>
      <c r="AQ297" s="201"/>
      <c r="AS297" s="94"/>
      <c r="AT297" s="201"/>
      <c r="AV297" s="94"/>
      <c r="AW297" s="201"/>
      <c r="AY297" s="94"/>
      <c r="AZ297" s="201"/>
    </row>
    <row r="298" spans="1:52" s="150" customFormat="1" ht="25" customHeight="1">
      <c r="A298" s="170"/>
      <c r="E298" s="145"/>
      <c r="F298" s="130"/>
      <c r="G298" s="201"/>
      <c r="I298" s="94"/>
      <c r="J298" s="201"/>
      <c r="L298" s="94"/>
      <c r="M298" s="201"/>
      <c r="O298" s="94"/>
      <c r="P298" s="201"/>
      <c r="Q298" s="201"/>
      <c r="R298" s="94"/>
      <c r="S298" s="201"/>
      <c r="T298" s="94"/>
      <c r="U298" s="94"/>
      <c r="V298" s="201"/>
      <c r="W298" s="94"/>
      <c r="X298" s="94"/>
      <c r="Y298" s="201"/>
      <c r="Z298" s="94"/>
      <c r="AA298" s="94"/>
      <c r="AB298" s="201"/>
      <c r="AD298" s="94"/>
      <c r="AE298" s="201"/>
      <c r="AG298" s="94"/>
      <c r="AH298" s="201"/>
      <c r="AJ298" s="94"/>
      <c r="AK298" s="201"/>
      <c r="AM298" s="94"/>
      <c r="AN298" s="201"/>
      <c r="AP298" s="94"/>
      <c r="AQ298" s="201"/>
      <c r="AS298" s="94"/>
      <c r="AT298" s="201"/>
      <c r="AV298" s="94"/>
      <c r="AW298" s="201"/>
      <c r="AY298" s="94"/>
      <c r="AZ298" s="201"/>
    </row>
    <row r="299" spans="1:52" s="150" customFormat="1" ht="25" customHeight="1">
      <c r="A299" s="170"/>
      <c r="E299" s="145"/>
      <c r="F299" s="130"/>
      <c r="G299" s="201"/>
      <c r="I299" s="94"/>
      <c r="J299" s="201"/>
      <c r="L299" s="94"/>
      <c r="M299" s="201"/>
      <c r="O299" s="94"/>
      <c r="P299" s="201"/>
      <c r="Q299" s="201"/>
      <c r="R299" s="94"/>
      <c r="S299" s="201"/>
      <c r="T299" s="94"/>
      <c r="U299" s="94"/>
      <c r="V299" s="201"/>
      <c r="W299" s="94"/>
      <c r="X299" s="94"/>
      <c r="Y299" s="201"/>
      <c r="Z299" s="94"/>
      <c r="AA299" s="94"/>
      <c r="AB299" s="201"/>
      <c r="AD299" s="94"/>
      <c r="AE299" s="201"/>
      <c r="AG299" s="94"/>
      <c r="AH299" s="201"/>
      <c r="AJ299" s="94"/>
      <c r="AK299" s="201"/>
      <c r="AM299" s="94"/>
      <c r="AN299" s="201"/>
      <c r="AP299" s="94"/>
      <c r="AQ299" s="201"/>
      <c r="AS299" s="94"/>
      <c r="AT299" s="201"/>
      <c r="AV299" s="94"/>
      <c r="AW299" s="201"/>
      <c r="AY299" s="94"/>
      <c r="AZ299" s="201"/>
    </row>
    <row r="300" spans="1:52" s="150" customFormat="1" ht="25" customHeight="1">
      <c r="A300" s="170"/>
      <c r="E300" s="145"/>
      <c r="F300" s="130"/>
      <c r="G300" s="201"/>
      <c r="I300" s="94"/>
      <c r="J300" s="201"/>
      <c r="L300" s="94"/>
      <c r="M300" s="201"/>
      <c r="O300" s="94"/>
      <c r="P300" s="201"/>
      <c r="Q300" s="201"/>
      <c r="R300" s="94"/>
      <c r="S300" s="201"/>
      <c r="T300" s="94"/>
      <c r="U300" s="94"/>
      <c r="V300" s="201"/>
      <c r="W300" s="94"/>
      <c r="X300" s="94"/>
      <c r="Y300" s="201"/>
      <c r="Z300" s="94"/>
      <c r="AA300" s="94"/>
      <c r="AB300" s="201"/>
      <c r="AD300" s="94"/>
      <c r="AE300" s="201"/>
      <c r="AG300" s="94"/>
      <c r="AH300" s="201"/>
      <c r="AJ300" s="94"/>
      <c r="AK300" s="201"/>
      <c r="AM300" s="94"/>
      <c r="AN300" s="201"/>
      <c r="AP300" s="94"/>
      <c r="AQ300" s="201"/>
      <c r="AS300" s="94"/>
      <c r="AT300" s="201"/>
      <c r="AV300" s="94"/>
      <c r="AW300" s="201"/>
      <c r="AY300" s="94"/>
      <c r="AZ300" s="201"/>
    </row>
    <row r="301" spans="1:52" s="150" customFormat="1" ht="25" customHeight="1">
      <c r="A301" s="170"/>
      <c r="E301" s="145"/>
      <c r="F301" s="130"/>
      <c r="G301" s="201"/>
      <c r="I301" s="94"/>
      <c r="J301" s="201"/>
      <c r="L301" s="94"/>
      <c r="M301" s="201"/>
      <c r="O301" s="94"/>
      <c r="P301" s="201"/>
      <c r="Q301" s="201"/>
      <c r="R301" s="94"/>
      <c r="S301" s="201"/>
      <c r="T301" s="94"/>
      <c r="U301" s="94"/>
      <c r="V301" s="201"/>
      <c r="W301" s="94"/>
      <c r="X301" s="94"/>
      <c r="Y301" s="201"/>
      <c r="Z301" s="94"/>
      <c r="AA301" s="94"/>
      <c r="AB301" s="201"/>
      <c r="AD301" s="94"/>
      <c r="AE301" s="201"/>
      <c r="AG301" s="94"/>
      <c r="AH301" s="201"/>
      <c r="AJ301" s="94"/>
      <c r="AK301" s="201"/>
      <c r="AM301" s="94"/>
      <c r="AN301" s="201"/>
      <c r="AP301" s="94"/>
      <c r="AQ301" s="201"/>
      <c r="AS301" s="94"/>
      <c r="AT301" s="201"/>
      <c r="AV301" s="94"/>
      <c r="AW301" s="201"/>
      <c r="AY301" s="94"/>
      <c r="AZ301" s="201"/>
    </row>
    <row r="302" spans="1:52" s="150" customFormat="1" ht="25" customHeight="1">
      <c r="A302" s="170"/>
      <c r="E302" s="145"/>
      <c r="F302" s="130"/>
      <c r="G302" s="201"/>
      <c r="I302" s="94"/>
      <c r="J302" s="201"/>
      <c r="L302" s="94"/>
      <c r="M302" s="201"/>
      <c r="O302" s="94"/>
      <c r="P302" s="201"/>
      <c r="Q302" s="201"/>
      <c r="R302" s="94"/>
      <c r="S302" s="201"/>
      <c r="T302" s="94"/>
      <c r="U302" s="94"/>
      <c r="V302" s="201"/>
      <c r="W302" s="94"/>
      <c r="X302" s="94"/>
      <c r="Y302" s="201"/>
      <c r="Z302" s="94"/>
      <c r="AA302" s="94"/>
      <c r="AB302" s="201"/>
      <c r="AD302" s="94"/>
      <c r="AE302" s="201"/>
      <c r="AG302" s="94"/>
      <c r="AH302" s="201"/>
      <c r="AJ302" s="94"/>
      <c r="AK302" s="201"/>
      <c r="AM302" s="94"/>
      <c r="AN302" s="201"/>
      <c r="AP302" s="94"/>
      <c r="AQ302" s="201"/>
      <c r="AS302" s="94"/>
      <c r="AT302" s="201"/>
      <c r="AV302" s="94"/>
      <c r="AW302" s="201"/>
      <c r="AY302" s="94"/>
      <c r="AZ302" s="201"/>
    </row>
    <row r="303" spans="1:52" s="150" customFormat="1" ht="25" customHeight="1">
      <c r="A303" s="170"/>
      <c r="E303" s="145"/>
      <c r="F303" s="130"/>
      <c r="G303" s="201"/>
      <c r="I303" s="94"/>
      <c r="J303" s="201"/>
      <c r="L303" s="94"/>
      <c r="M303" s="201"/>
      <c r="O303" s="94"/>
      <c r="P303" s="201"/>
      <c r="Q303" s="201"/>
      <c r="R303" s="94"/>
      <c r="S303" s="201"/>
      <c r="T303" s="94"/>
      <c r="U303" s="94"/>
      <c r="V303" s="201"/>
      <c r="W303" s="94"/>
      <c r="X303" s="94"/>
      <c r="Y303" s="201"/>
      <c r="Z303" s="94"/>
      <c r="AA303" s="94"/>
      <c r="AB303" s="201"/>
      <c r="AD303" s="94"/>
      <c r="AE303" s="201"/>
      <c r="AG303" s="94"/>
      <c r="AH303" s="201"/>
      <c r="AJ303" s="94"/>
      <c r="AK303" s="201"/>
      <c r="AM303" s="94"/>
      <c r="AN303" s="201"/>
      <c r="AP303" s="94"/>
      <c r="AQ303" s="201"/>
      <c r="AS303" s="94"/>
      <c r="AT303" s="201"/>
      <c r="AV303" s="94"/>
      <c r="AW303" s="201"/>
      <c r="AY303" s="94"/>
      <c r="AZ303" s="201"/>
    </row>
    <row r="304" spans="1:52" s="150" customFormat="1" ht="25" customHeight="1">
      <c r="A304" s="170"/>
      <c r="E304" s="145"/>
      <c r="F304" s="130"/>
      <c r="G304" s="201"/>
      <c r="I304" s="94"/>
      <c r="J304" s="201"/>
      <c r="L304" s="94"/>
      <c r="M304" s="201"/>
      <c r="O304" s="94"/>
      <c r="P304" s="201"/>
      <c r="Q304" s="201"/>
      <c r="R304" s="94"/>
      <c r="S304" s="201"/>
      <c r="T304" s="94"/>
      <c r="U304" s="94"/>
      <c r="V304" s="201"/>
      <c r="W304" s="94"/>
      <c r="X304" s="94"/>
      <c r="Y304" s="201"/>
      <c r="Z304" s="94"/>
      <c r="AA304" s="94"/>
      <c r="AB304" s="201"/>
      <c r="AD304" s="94"/>
      <c r="AE304" s="201"/>
      <c r="AG304" s="94"/>
      <c r="AH304" s="201"/>
      <c r="AJ304" s="94"/>
      <c r="AK304" s="201"/>
      <c r="AM304" s="94"/>
      <c r="AN304" s="201"/>
      <c r="AP304" s="94"/>
      <c r="AQ304" s="201"/>
      <c r="AS304" s="94"/>
      <c r="AT304" s="201"/>
      <c r="AV304" s="94"/>
      <c r="AW304" s="201"/>
      <c r="AY304" s="94"/>
      <c r="AZ304" s="201"/>
    </row>
    <row r="305" spans="1:52" s="150" customFormat="1" ht="25" customHeight="1">
      <c r="A305" s="170"/>
      <c r="E305" s="145"/>
      <c r="F305" s="130"/>
      <c r="G305" s="201"/>
      <c r="I305" s="94"/>
      <c r="J305" s="201"/>
      <c r="L305" s="94"/>
      <c r="M305" s="201"/>
      <c r="O305" s="94"/>
      <c r="P305" s="201"/>
      <c r="Q305" s="201"/>
      <c r="R305" s="94"/>
      <c r="S305" s="201"/>
      <c r="T305" s="94"/>
      <c r="U305" s="94"/>
      <c r="V305" s="201"/>
      <c r="W305" s="94"/>
      <c r="X305" s="94"/>
      <c r="Y305" s="201"/>
      <c r="Z305" s="94"/>
      <c r="AA305" s="94"/>
      <c r="AB305" s="201"/>
      <c r="AD305" s="94"/>
      <c r="AE305" s="201"/>
      <c r="AG305" s="94"/>
      <c r="AH305" s="201"/>
      <c r="AJ305" s="94"/>
      <c r="AK305" s="201"/>
      <c r="AM305" s="94"/>
      <c r="AN305" s="201"/>
      <c r="AP305" s="94"/>
      <c r="AQ305" s="201"/>
      <c r="AS305" s="94"/>
      <c r="AT305" s="201"/>
      <c r="AV305" s="94"/>
      <c r="AW305" s="201"/>
      <c r="AY305" s="94"/>
      <c r="AZ305" s="201"/>
    </row>
    <row r="306" spans="1:52" s="150" customFormat="1" ht="25" customHeight="1">
      <c r="A306" s="170"/>
      <c r="E306" s="145"/>
      <c r="F306" s="130"/>
      <c r="G306" s="201"/>
      <c r="I306" s="94"/>
      <c r="J306" s="201"/>
      <c r="L306" s="94"/>
      <c r="M306" s="201"/>
      <c r="O306" s="94"/>
      <c r="P306" s="201"/>
      <c r="Q306" s="201"/>
      <c r="R306" s="94"/>
      <c r="S306" s="201"/>
      <c r="T306" s="94"/>
      <c r="U306" s="94"/>
      <c r="V306" s="201"/>
      <c r="W306" s="94"/>
      <c r="X306" s="94"/>
      <c r="Y306" s="201"/>
      <c r="Z306" s="94"/>
      <c r="AA306" s="94"/>
      <c r="AB306" s="201"/>
      <c r="AD306" s="94"/>
      <c r="AE306" s="201"/>
      <c r="AG306" s="94"/>
      <c r="AH306" s="201"/>
      <c r="AJ306" s="94"/>
      <c r="AK306" s="201"/>
      <c r="AM306" s="94"/>
      <c r="AN306" s="201"/>
      <c r="AP306" s="94"/>
      <c r="AQ306" s="201"/>
      <c r="AS306" s="94"/>
      <c r="AT306" s="201"/>
      <c r="AV306" s="94"/>
      <c r="AW306" s="201"/>
      <c r="AY306" s="94"/>
      <c r="AZ306" s="201"/>
    </row>
    <row r="307" spans="1:52" s="150" customFormat="1" ht="25" customHeight="1">
      <c r="A307" s="170"/>
      <c r="E307" s="145"/>
      <c r="F307" s="130"/>
      <c r="G307" s="201"/>
      <c r="I307" s="94"/>
      <c r="J307" s="201"/>
      <c r="L307" s="94"/>
      <c r="M307" s="201"/>
      <c r="O307" s="94"/>
      <c r="P307" s="201"/>
      <c r="Q307" s="201"/>
      <c r="R307" s="94"/>
      <c r="S307" s="201"/>
      <c r="T307" s="94"/>
      <c r="U307" s="94"/>
      <c r="V307" s="201"/>
      <c r="W307" s="94"/>
      <c r="X307" s="94"/>
      <c r="Y307" s="201"/>
      <c r="Z307" s="94"/>
      <c r="AA307" s="94"/>
      <c r="AB307" s="201"/>
      <c r="AD307" s="94"/>
      <c r="AE307" s="201"/>
      <c r="AG307" s="94"/>
      <c r="AH307" s="201"/>
      <c r="AJ307" s="94"/>
      <c r="AK307" s="201"/>
      <c r="AM307" s="94"/>
      <c r="AN307" s="201"/>
      <c r="AP307" s="94"/>
      <c r="AQ307" s="201"/>
      <c r="AS307" s="94"/>
      <c r="AT307" s="201"/>
      <c r="AV307" s="94"/>
      <c r="AW307" s="201"/>
      <c r="AY307" s="94"/>
      <c r="AZ307" s="201"/>
    </row>
    <row r="308" spans="1:52" s="150" customFormat="1" ht="25" customHeight="1">
      <c r="A308" s="170"/>
      <c r="E308" s="145"/>
      <c r="F308" s="130"/>
      <c r="G308" s="201"/>
      <c r="I308" s="94"/>
      <c r="J308" s="201"/>
      <c r="L308" s="94"/>
      <c r="M308" s="201"/>
      <c r="O308" s="94"/>
      <c r="P308" s="201"/>
      <c r="Q308" s="201"/>
      <c r="R308" s="94"/>
      <c r="S308" s="201"/>
      <c r="T308" s="94"/>
      <c r="U308" s="94"/>
      <c r="V308" s="201"/>
      <c r="W308" s="94"/>
      <c r="X308" s="94"/>
      <c r="Y308" s="201"/>
      <c r="Z308" s="94"/>
      <c r="AA308" s="94"/>
      <c r="AB308" s="201"/>
      <c r="AD308" s="94"/>
      <c r="AE308" s="201"/>
      <c r="AG308" s="94"/>
      <c r="AH308" s="201"/>
      <c r="AJ308" s="94"/>
      <c r="AK308" s="201"/>
      <c r="AM308" s="94"/>
      <c r="AN308" s="201"/>
      <c r="AP308" s="94"/>
      <c r="AQ308" s="201"/>
      <c r="AS308" s="94"/>
      <c r="AT308" s="201"/>
      <c r="AV308" s="94"/>
      <c r="AW308" s="201"/>
      <c r="AY308" s="94"/>
      <c r="AZ308" s="201"/>
    </row>
    <row r="309" spans="1:52" s="150" customFormat="1" ht="25" customHeight="1">
      <c r="A309" s="170"/>
      <c r="E309" s="145"/>
      <c r="F309" s="130"/>
      <c r="G309" s="201"/>
      <c r="I309" s="94"/>
      <c r="J309" s="201"/>
      <c r="L309" s="94"/>
      <c r="M309" s="201"/>
      <c r="O309" s="94"/>
      <c r="P309" s="201"/>
      <c r="Q309" s="201"/>
      <c r="R309" s="94"/>
      <c r="S309" s="201"/>
      <c r="T309" s="94"/>
      <c r="U309" s="94"/>
      <c r="V309" s="201"/>
      <c r="W309" s="94"/>
      <c r="X309" s="94"/>
      <c r="Y309" s="201"/>
      <c r="Z309" s="94"/>
      <c r="AA309" s="94"/>
      <c r="AB309" s="201"/>
      <c r="AD309" s="94"/>
      <c r="AE309" s="201"/>
      <c r="AG309" s="94"/>
      <c r="AH309" s="201"/>
      <c r="AJ309" s="94"/>
      <c r="AK309" s="201"/>
      <c r="AM309" s="94"/>
      <c r="AN309" s="201"/>
      <c r="AP309" s="94"/>
      <c r="AQ309" s="201"/>
      <c r="AS309" s="94"/>
      <c r="AT309" s="201"/>
      <c r="AV309" s="94"/>
      <c r="AW309" s="201"/>
      <c r="AY309" s="94"/>
      <c r="AZ309" s="201"/>
    </row>
    <row r="310" spans="1:52" s="150" customFormat="1" ht="25" customHeight="1">
      <c r="A310" s="170"/>
      <c r="E310" s="145"/>
      <c r="F310" s="130"/>
      <c r="G310" s="201"/>
      <c r="I310" s="94"/>
      <c r="J310" s="201"/>
      <c r="L310" s="94"/>
      <c r="M310" s="201"/>
      <c r="O310" s="94"/>
      <c r="P310" s="201"/>
      <c r="Q310" s="201"/>
      <c r="R310" s="94"/>
      <c r="S310" s="201"/>
      <c r="T310" s="94"/>
      <c r="U310" s="94"/>
      <c r="V310" s="201"/>
      <c r="W310" s="94"/>
      <c r="X310" s="94"/>
      <c r="Y310" s="201"/>
      <c r="Z310" s="94"/>
      <c r="AA310" s="94"/>
      <c r="AB310" s="201"/>
      <c r="AD310" s="94"/>
      <c r="AE310" s="201"/>
      <c r="AG310" s="94"/>
      <c r="AH310" s="201"/>
      <c r="AJ310" s="94"/>
      <c r="AK310" s="201"/>
      <c r="AM310" s="94"/>
      <c r="AN310" s="201"/>
      <c r="AP310" s="94"/>
      <c r="AQ310" s="201"/>
      <c r="AS310" s="94"/>
      <c r="AT310" s="201"/>
      <c r="AV310" s="94"/>
      <c r="AW310" s="201"/>
      <c r="AY310" s="94"/>
      <c r="AZ310" s="201"/>
    </row>
    <row r="311" spans="1:52" s="150" customFormat="1" ht="25" customHeight="1">
      <c r="A311" s="170"/>
      <c r="E311" s="145"/>
      <c r="F311" s="130"/>
      <c r="G311" s="201"/>
      <c r="I311" s="94"/>
      <c r="J311" s="201"/>
      <c r="L311" s="94"/>
      <c r="M311" s="201"/>
      <c r="O311" s="94"/>
      <c r="P311" s="201"/>
      <c r="Q311" s="201"/>
      <c r="R311" s="94"/>
      <c r="S311" s="201"/>
      <c r="T311" s="94"/>
      <c r="U311" s="94"/>
      <c r="V311" s="201"/>
      <c r="W311" s="94"/>
      <c r="X311" s="94"/>
      <c r="Y311" s="201"/>
      <c r="Z311" s="94"/>
      <c r="AA311" s="94"/>
      <c r="AB311" s="201"/>
      <c r="AD311" s="94"/>
      <c r="AE311" s="201"/>
      <c r="AG311" s="94"/>
      <c r="AH311" s="201"/>
      <c r="AJ311" s="94"/>
      <c r="AK311" s="201"/>
      <c r="AM311" s="94"/>
      <c r="AN311" s="201"/>
      <c r="AP311" s="94"/>
      <c r="AQ311" s="201"/>
      <c r="AS311" s="94"/>
      <c r="AT311" s="201"/>
      <c r="AV311" s="94"/>
      <c r="AW311" s="201"/>
      <c r="AY311" s="94"/>
      <c r="AZ311" s="201"/>
    </row>
    <row r="312" spans="1:52" s="150" customFormat="1" ht="25" customHeight="1">
      <c r="A312" s="170"/>
      <c r="E312" s="145"/>
      <c r="F312" s="130"/>
      <c r="G312" s="201"/>
      <c r="I312" s="94"/>
      <c r="J312" s="201"/>
      <c r="L312" s="94"/>
      <c r="M312" s="201"/>
      <c r="O312" s="94"/>
      <c r="P312" s="201"/>
      <c r="Q312" s="201"/>
      <c r="R312" s="94"/>
      <c r="S312" s="201"/>
      <c r="T312" s="94"/>
      <c r="U312" s="94"/>
      <c r="V312" s="201"/>
      <c r="W312" s="94"/>
      <c r="X312" s="94"/>
      <c r="Y312" s="201"/>
      <c r="Z312" s="94"/>
      <c r="AA312" s="94"/>
      <c r="AB312" s="201"/>
      <c r="AD312" s="94"/>
      <c r="AE312" s="201"/>
      <c r="AG312" s="94"/>
      <c r="AH312" s="201"/>
      <c r="AJ312" s="94"/>
      <c r="AK312" s="201"/>
      <c r="AM312" s="94"/>
      <c r="AN312" s="201"/>
      <c r="AP312" s="94"/>
      <c r="AQ312" s="201"/>
      <c r="AS312" s="94"/>
      <c r="AT312" s="201"/>
      <c r="AV312" s="94"/>
      <c r="AW312" s="201"/>
      <c r="AY312" s="94"/>
      <c r="AZ312" s="201"/>
    </row>
    <row r="313" spans="1:52" s="150" customFormat="1" ht="25" customHeight="1">
      <c r="A313" s="170"/>
      <c r="E313" s="145"/>
      <c r="F313" s="130"/>
      <c r="G313" s="201"/>
      <c r="I313" s="94"/>
      <c r="J313" s="201"/>
      <c r="L313" s="94"/>
      <c r="M313" s="201"/>
      <c r="O313" s="94"/>
      <c r="P313" s="201"/>
      <c r="Q313" s="201"/>
      <c r="R313" s="94"/>
      <c r="S313" s="201"/>
      <c r="T313" s="94"/>
      <c r="U313" s="94"/>
      <c r="V313" s="201"/>
      <c r="W313" s="94"/>
      <c r="X313" s="94"/>
      <c r="Y313" s="201"/>
      <c r="Z313" s="94"/>
      <c r="AA313" s="94"/>
      <c r="AB313" s="201"/>
      <c r="AD313" s="94"/>
      <c r="AE313" s="201"/>
      <c r="AG313" s="94"/>
      <c r="AH313" s="201"/>
      <c r="AJ313" s="94"/>
      <c r="AK313" s="201"/>
      <c r="AM313" s="94"/>
      <c r="AN313" s="201"/>
      <c r="AP313" s="94"/>
      <c r="AQ313" s="201"/>
      <c r="AS313" s="94"/>
      <c r="AT313" s="201"/>
      <c r="AV313" s="94"/>
      <c r="AW313" s="201"/>
      <c r="AY313" s="94"/>
      <c r="AZ313" s="201"/>
    </row>
    <row r="314" spans="1:52" s="150" customFormat="1" ht="25" customHeight="1">
      <c r="A314" s="170"/>
      <c r="E314" s="145"/>
      <c r="F314" s="130"/>
      <c r="G314" s="201"/>
      <c r="I314" s="94"/>
      <c r="J314" s="201"/>
      <c r="L314" s="94"/>
      <c r="M314" s="201"/>
      <c r="O314" s="94"/>
      <c r="P314" s="201"/>
      <c r="Q314" s="201"/>
      <c r="R314" s="94"/>
      <c r="S314" s="201"/>
      <c r="T314" s="94"/>
      <c r="U314" s="94"/>
      <c r="V314" s="201"/>
      <c r="W314" s="94"/>
      <c r="X314" s="94"/>
      <c r="Y314" s="201"/>
      <c r="Z314" s="94"/>
      <c r="AA314" s="94"/>
      <c r="AB314" s="201"/>
      <c r="AD314" s="94"/>
      <c r="AE314" s="201"/>
      <c r="AG314" s="94"/>
      <c r="AH314" s="201"/>
      <c r="AJ314" s="94"/>
      <c r="AK314" s="201"/>
      <c r="AM314" s="94"/>
      <c r="AN314" s="201"/>
      <c r="AP314" s="94"/>
      <c r="AQ314" s="201"/>
      <c r="AS314" s="94"/>
      <c r="AT314" s="201"/>
      <c r="AV314" s="94"/>
      <c r="AW314" s="201"/>
      <c r="AY314" s="94"/>
      <c r="AZ314" s="201"/>
    </row>
    <row r="315" spans="1:52" s="150" customFormat="1" ht="25" customHeight="1">
      <c r="A315" s="170"/>
      <c r="E315" s="145"/>
      <c r="F315" s="130"/>
      <c r="G315" s="201"/>
      <c r="I315" s="94"/>
      <c r="J315" s="201"/>
      <c r="L315" s="94"/>
      <c r="M315" s="201"/>
      <c r="O315" s="94"/>
      <c r="P315" s="201"/>
      <c r="Q315" s="201"/>
      <c r="R315" s="94"/>
      <c r="S315" s="201"/>
      <c r="T315" s="94"/>
      <c r="U315" s="94"/>
      <c r="V315" s="201"/>
      <c r="W315" s="94"/>
      <c r="X315" s="94"/>
      <c r="Y315" s="201"/>
      <c r="Z315" s="94"/>
      <c r="AA315" s="94"/>
      <c r="AB315" s="201"/>
      <c r="AD315" s="94"/>
      <c r="AE315" s="201"/>
      <c r="AG315" s="94"/>
      <c r="AH315" s="201"/>
      <c r="AJ315" s="94"/>
      <c r="AK315" s="201"/>
      <c r="AM315" s="94"/>
      <c r="AN315" s="201"/>
      <c r="AP315" s="94"/>
      <c r="AQ315" s="201"/>
      <c r="AS315" s="94"/>
      <c r="AT315" s="201"/>
      <c r="AV315" s="94"/>
      <c r="AW315" s="201"/>
      <c r="AY315" s="94"/>
      <c r="AZ315" s="201"/>
    </row>
    <row r="316" spans="1:52" s="150" customFormat="1" ht="25" customHeight="1">
      <c r="A316" s="170"/>
      <c r="E316" s="145"/>
      <c r="F316" s="130"/>
      <c r="G316" s="201"/>
      <c r="I316" s="94"/>
      <c r="J316" s="201"/>
      <c r="L316" s="94"/>
      <c r="M316" s="201"/>
      <c r="O316" s="94"/>
      <c r="P316" s="201"/>
      <c r="Q316" s="201"/>
      <c r="R316" s="94"/>
      <c r="S316" s="201"/>
      <c r="T316" s="94"/>
      <c r="U316" s="94"/>
      <c r="V316" s="201"/>
      <c r="W316" s="94"/>
      <c r="X316" s="94"/>
      <c r="Y316" s="201"/>
      <c r="Z316" s="94"/>
      <c r="AA316" s="94"/>
      <c r="AB316" s="201"/>
      <c r="AD316" s="94"/>
      <c r="AE316" s="201"/>
      <c r="AG316" s="94"/>
      <c r="AH316" s="201"/>
      <c r="AJ316" s="94"/>
      <c r="AK316" s="201"/>
      <c r="AM316" s="94"/>
      <c r="AN316" s="201"/>
      <c r="AP316" s="94"/>
      <c r="AQ316" s="201"/>
      <c r="AS316" s="94"/>
      <c r="AT316" s="201"/>
      <c r="AV316" s="94"/>
      <c r="AW316" s="201"/>
      <c r="AY316" s="94"/>
      <c r="AZ316" s="201"/>
    </row>
    <row r="317" spans="1:52" s="150" customFormat="1" ht="25" customHeight="1">
      <c r="A317" s="170"/>
      <c r="E317" s="145"/>
      <c r="F317" s="130"/>
      <c r="G317" s="201"/>
      <c r="I317" s="94"/>
      <c r="J317" s="201"/>
      <c r="L317" s="94"/>
      <c r="M317" s="201"/>
      <c r="O317" s="94"/>
      <c r="P317" s="201"/>
      <c r="Q317" s="201"/>
      <c r="R317" s="94"/>
      <c r="S317" s="201"/>
      <c r="T317" s="94"/>
      <c r="U317" s="94"/>
      <c r="V317" s="201"/>
      <c r="W317" s="94"/>
      <c r="X317" s="94"/>
      <c r="Y317" s="201"/>
      <c r="Z317" s="94"/>
      <c r="AA317" s="94"/>
      <c r="AB317" s="201"/>
      <c r="AD317" s="94"/>
      <c r="AE317" s="201"/>
      <c r="AG317" s="94"/>
      <c r="AH317" s="201"/>
      <c r="AJ317" s="94"/>
      <c r="AK317" s="201"/>
      <c r="AM317" s="94"/>
      <c r="AN317" s="201"/>
      <c r="AP317" s="94"/>
      <c r="AQ317" s="201"/>
      <c r="AS317" s="94"/>
      <c r="AT317" s="201"/>
      <c r="AV317" s="94"/>
      <c r="AW317" s="201"/>
      <c r="AY317" s="94"/>
      <c r="AZ317" s="201"/>
    </row>
    <row r="318" spans="1:52" s="150" customFormat="1" ht="25" customHeight="1">
      <c r="A318" s="170"/>
      <c r="E318" s="145"/>
      <c r="F318" s="130"/>
      <c r="G318" s="201"/>
      <c r="I318" s="94"/>
      <c r="J318" s="201"/>
      <c r="L318" s="94"/>
      <c r="M318" s="201"/>
      <c r="O318" s="94"/>
      <c r="P318" s="201"/>
      <c r="Q318" s="201"/>
      <c r="R318" s="94"/>
      <c r="S318" s="201"/>
      <c r="T318" s="94"/>
      <c r="U318" s="94"/>
      <c r="V318" s="201"/>
      <c r="W318" s="94"/>
      <c r="X318" s="94"/>
      <c r="Y318" s="201"/>
      <c r="Z318" s="94"/>
      <c r="AA318" s="94"/>
      <c r="AB318" s="201"/>
      <c r="AD318" s="94"/>
      <c r="AE318" s="201"/>
      <c r="AG318" s="94"/>
      <c r="AH318" s="201"/>
      <c r="AJ318" s="94"/>
      <c r="AK318" s="201"/>
      <c r="AM318" s="94"/>
      <c r="AN318" s="201"/>
      <c r="AP318" s="94"/>
      <c r="AQ318" s="201"/>
      <c r="AS318" s="94"/>
      <c r="AT318" s="201"/>
      <c r="AV318" s="94"/>
      <c r="AW318" s="201"/>
      <c r="AY318" s="94"/>
      <c r="AZ318" s="201"/>
    </row>
    <row r="319" spans="1:52" s="150" customFormat="1" ht="25" customHeight="1">
      <c r="A319" s="170"/>
      <c r="E319" s="145"/>
      <c r="F319" s="130"/>
      <c r="G319" s="201"/>
      <c r="I319" s="94"/>
      <c r="J319" s="201"/>
      <c r="L319" s="94"/>
      <c r="M319" s="201"/>
      <c r="O319" s="94"/>
      <c r="P319" s="201"/>
      <c r="Q319" s="201"/>
      <c r="R319" s="94"/>
      <c r="S319" s="201"/>
      <c r="T319" s="94"/>
      <c r="U319" s="94"/>
      <c r="V319" s="201"/>
      <c r="W319" s="94"/>
      <c r="X319" s="94"/>
      <c r="Y319" s="201"/>
      <c r="Z319" s="94"/>
      <c r="AA319" s="94"/>
      <c r="AB319" s="201"/>
      <c r="AD319" s="94"/>
      <c r="AE319" s="201"/>
      <c r="AG319" s="94"/>
      <c r="AH319" s="201"/>
      <c r="AJ319" s="94"/>
      <c r="AK319" s="201"/>
      <c r="AM319" s="94"/>
      <c r="AN319" s="201"/>
      <c r="AP319" s="94"/>
      <c r="AQ319" s="201"/>
      <c r="AS319" s="94"/>
      <c r="AT319" s="201"/>
      <c r="AV319" s="94"/>
      <c r="AW319" s="201"/>
      <c r="AY319" s="94"/>
      <c r="AZ319" s="201"/>
    </row>
    <row r="320" spans="1:52" s="150" customFormat="1" ht="25" customHeight="1">
      <c r="A320" s="170"/>
      <c r="E320" s="145"/>
      <c r="F320" s="130"/>
      <c r="G320" s="201"/>
      <c r="I320" s="94"/>
      <c r="J320" s="201"/>
      <c r="L320" s="94"/>
      <c r="M320" s="201"/>
      <c r="O320" s="94"/>
      <c r="P320" s="201"/>
      <c r="Q320" s="201"/>
      <c r="R320" s="94"/>
      <c r="S320" s="201"/>
      <c r="T320" s="94"/>
      <c r="U320" s="94"/>
      <c r="V320" s="201"/>
      <c r="W320" s="94"/>
      <c r="X320" s="94"/>
      <c r="Y320" s="201"/>
      <c r="Z320" s="94"/>
      <c r="AA320" s="94"/>
      <c r="AB320" s="201"/>
      <c r="AD320" s="94"/>
      <c r="AE320" s="201"/>
      <c r="AG320" s="94"/>
      <c r="AH320" s="201"/>
      <c r="AJ320" s="94"/>
      <c r="AK320" s="201"/>
      <c r="AM320" s="94"/>
      <c r="AN320" s="201"/>
      <c r="AP320" s="94"/>
      <c r="AQ320" s="201"/>
      <c r="AS320" s="94"/>
      <c r="AT320" s="201"/>
      <c r="AV320" s="94"/>
      <c r="AW320" s="201"/>
      <c r="AY320" s="94"/>
      <c r="AZ320" s="201"/>
    </row>
    <row r="321" spans="1:52" s="150" customFormat="1" ht="25" customHeight="1">
      <c r="A321" s="170"/>
      <c r="E321" s="145"/>
      <c r="F321" s="130"/>
      <c r="G321" s="201"/>
      <c r="I321" s="94"/>
      <c r="J321" s="201"/>
      <c r="L321" s="94"/>
      <c r="M321" s="201"/>
      <c r="O321" s="94"/>
      <c r="P321" s="201"/>
      <c r="Q321" s="201"/>
      <c r="R321" s="94"/>
      <c r="S321" s="201"/>
      <c r="T321" s="94"/>
      <c r="U321" s="94"/>
      <c r="V321" s="201"/>
      <c r="W321" s="94"/>
      <c r="X321" s="94"/>
      <c r="Y321" s="201"/>
      <c r="Z321" s="94"/>
      <c r="AA321" s="94"/>
      <c r="AB321" s="201"/>
      <c r="AD321" s="94"/>
      <c r="AE321" s="201"/>
      <c r="AG321" s="94"/>
      <c r="AH321" s="201"/>
      <c r="AJ321" s="94"/>
      <c r="AK321" s="201"/>
      <c r="AM321" s="94"/>
      <c r="AN321" s="201"/>
      <c r="AP321" s="94"/>
      <c r="AQ321" s="201"/>
      <c r="AS321" s="94"/>
      <c r="AT321" s="201"/>
      <c r="AV321" s="94"/>
      <c r="AW321" s="201"/>
      <c r="AY321" s="94"/>
      <c r="AZ321" s="201"/>
    </row>
    <row r="322" spans="1:52" s="150" customFormat="1" ht="25" customHeight="1">
      <c r="A322" s="170"/>
      <c r="E322" s="145"/>
      <c r="F322" s="130"/>
      <c r="G322" s="201"/>
      <c r="I322" s="94"/>
      <c r="J322" s="201"/>
      <c r="L322" s="94"/>
      <c r="M322" s="201"/>
      <c r="O322" s="94"/>
      <c r="P322" s="201"/>
      <c r="Q322" s="201"/>
      <c r="R322" s="94"/>
      <c r="S322" s="201"/>
      <c r="T322" s="94"/>
      <c r="U322" s="94"/>
      <c r="V322" s="201"/>
      <c r="W322" s="94"/>
      <c r="X322" s="94"/>
      <c r="Y322" s="201"/>
      <c r="Z322" s="94"/>
      <c r="AA322" s="94"/>
      <c r="AB322" s="201"/>
      <c r="AD322" s="94"/>
      <c r="AE322" s="201"/>
      <c r="AG322" s="94"/>
      <c r="AH322" s="201"/>
      <c r="AJ322" s="94"/>
      <c r="AK322" s="201"/>
      <c r="AM322" s="94"/>
      <c r="AN322" s="201"/>
      <c r="AP322" s="94"/>
      <c r="AQ322" s="201"/>
      <c r="AS322" s="94"/>
      <c r="AT322" s="201"/>
      <c r="AV322" s="94"/>
      <c r="AW322" s="201"/>
      <c r="AY322" s="94"/>
      <c r="AZ322" s="201"/>
    </row>
    <row r="323" spans="1:52" s="150" customFormat="1" ht="25" customHeight="1">
      <c r="A323" s="170"/>
      <c r="E323" s="145"/>
      <c r="F323" s="130"/>
      <c r="G323" s="201"/>
      <c r="I323" s="94"/>
      <c r="J323" s="201"/>
      <c r="L323" s="94"/>
      <c r="M323" s="201"/>
      <c r="O323" s="94"/>
      <c r="P323" s="201"/>
      <c r="Q323" s="201"/>
      <c r="R323" s="94"/>
      <c r="S323" s="201"/>
      <c r="T323" s="94"/>
      <c r="U323" s="94"/>
      <c r="V323" s="201"/>
      <c r="W323" s="94"/>
      <c r="X323" s="94"/>
      <c r="Y323" s="201"/>
      <c r="Z323" s="94"/>
      <c r="AA323" s="94"/>
      <c r="AB323" s="201"/>
      <c r="AD323" s="94"/>
      <c r="AE323" s="201"/>
      <c r="AG323" s="94"/>
      <c r="AH323" s="201"/>
      <c r="AJ323" s="94"/>
      <c r="AK323" s="201"/>
      <c r="AM323" s="94"/>
      <c r="AN323" s="201"/>
      <c r="AP323" s="94"/>
      <c r="AQ323" s="201"/>
      <c r="AS323" s="94"/>
      <c r="AT323" s="201"/>
      <c r="AV323" s="94"/>
      <c r="AW323" s="201"/>
      <c r="AY323" s="94"/>
      <c r="AZ323" s="201"/>
    </row>
    <row r="324" spans="1:52" s="150" customFormat="1" ht="25" customHeight="1">
      <c r="A324" s="170"/>
      <c r="E324" s="145"/>
      <c r="F324" s="130"/>
      <c r="G324" s="201"/>
      <c r="I324" s="94"/>
      <c r="J324" s="201"/>
      <c r="L324" s="94"/>
      <c r="M324" s="201"/>
      <c r="O324" s="94"/>
      <c r="P324" s="201"/>
      <c r="Q324" s="201"/>
      <c r="R324" s="94"/>
      <c r="S324" s="201"/>
      <c r="T324" s="94"/>
      <c r="U324" s="94"/>
      <c r="V324" s="201"/>
      <c r="W324" s="94"/>
      <c r="X324" s="94"/>
      <c r="Y324" s="201"/>
      <c r="Z324" s="94"/>
      <c r="AA324" s="94"/>
      <c r="AB324" s="201"/>
      <c r="AD324" s="94"/>
      <c r="AE324" s="201"/>
      <c r="AG324" s="94"/>
      <c r="AH324" s="201"/>
      <c r="AJ324" s="94"/>
      <c r="AK324" s="201"/>
      <c r="AM324" s="94"/>
      <c r="AN324" s="201"/>
      <c r="AP324" s="94"/>
      <c r="AQ324" s="201"/>
      <c r="AS324" s="94"/>
      <c r="AT324" s="201"/>
      <c r="AV324" s="94"/>
      <c r="AW324" s="201"/>
      <c r="AY324" s="94"/>
      <c r="AZ324" s="201"/>
    </row>
    <row r="325" spans="1:52" s="150" customFormat="1" ht="25" customHeight="1">
      <c r="A325" s="170"/>
      <c r="E325" s="145"/>
      <c r="F325" s="130"/>
      <c r="G325" s="201"/>
      <c r="I325" s="94"/>
      <c r="J325" s="201"/>
      <c r="L325" s="94"/>
      <c r="M325" s="201"/>
      <c r="O325" s="94"/>
      <c r="P325" s="201"/>
      <c r="Q325" s="201"/>
      <c r="R325" s="94"/>
      <c r="S325" s="201"/>
      <c r="T325" s="94"/>
      <c r="U325" s="94"/>
      <c r="V325" s="201"/>
      <c r="W325" s="94"/>
      <c r="X325" s="94"/>
      <c r="Y325" s="201"/>
      <c r="Z325" s="94"/>
      <c r="AA325" s="94"/>
      <c r="AB325" s="201"/>
      <c r="AD325" s="94"/>
      <c r="AE325" s="201"/>
      <c r="AG325" s="94"/>
      <c r="AH325" s="201"/>
      <c r="AJ325" s="94"/>
      <c r="AK325" s="201"/>
      <c r="AM325" s="94"/>
      <c r="AN325" s="201"/>
      <c r="AP325" s="94"/>
      <c r="AQ325" s="201"/>
      <c r="AS325" s="94"/>
      <c r="AT325" s="201"/>
      <c r="AV325" s="94"/>
      <c r="AW325" s="201"/>
      <c r="AY325" s="94"/>
      <c r="AZ325" s="201"/>
    </row>
    <row r="326" spans="1:52" s="150" customFormat="1" ht="25" customHeight="1">
      <c r="A326" s="170"/>
      <c r="E326" s="145"/>
      <c r="F326" s="130"/>
      <c r="G326" s="201"/>
      <c r="I326" s="94"/>
      <c r="J326" s="201"/>
      <c r="L326" s="94"/>
      <c r="M326" s="201"/>
      <c r="O326" s="94"/>
      <c r="P326" s="201"/>
      <c r="Q326" s="201"/>
      <c r="R326" s="94"/>
      <c r="S326" s="201"/>
      <c r="T326" s="94"/>
      <c r="U326" s="94"/>
      <c r="V326" s="201"/>
      <c r="W326" s="94"/>
      <c r="X326" s="94"/>
      <c r="Y326" s="201"/>
      <c r="Z326" s="94"/>
      <c r="AA326" s="94"/>
      <c r="AB326" s="201"/>
      <c r="AD326" s="94"/>
      <c r="AE326" s="201"/>
      <c r="AG326" s="94"/>
      <c r="AH326" s="201"/>
      <c r="AJ326" s="94"/>
      <c r="AK326" s="201"/>
      <c r="AM326" s="94"/>
      <c r="AN326" s="201"/>
      <c r="AP326" s="94"/>
      <c r="AQ326" s="201"/>
      <c r="AS326" s="94"/>
      <c r="AT326" s="201"/>
      <c r="AV326" s="94"/>
      <c r="AW326" s="201"/>
      <c r="AY326" s="94"/>
      <c r="AZ326" s="201"/>
    </row>
    <row r="327" spans="1:52" s="150" customFormat="1" ht="25" customHeight="1">
      <c r="A327" s="170"/>
      <c r="E327" s="145"/>
      <c r="F327" s="130"/>
      <c r="G327" s="201"/>
      <c r="I327" s="94"/>
      <c r="J327" s="201"/>
      <c r="L327" s="94"/>
      <c r="M327" s="201"/>
      <c r="O327" s="94"/>
      <c r="P327" s="201"/>
      <c r="Q327" s="201"/>
      <c r="R327" s="94"/>
      <c r="S327" s="201"/>
      <c r="T327" s="94"/>
      <c r="U327" s="94"/>
      <c r="V327" s="201"/>
      <c r="W327" s="94"/>
      <c r="X327" s="94"/>
      <c r="Y327" s="201"/>
      <c r="Z327" s="94"/>
      <c r="AA327" s="94"/>
      <c r="AB327" s="201"/>
      <c r="AD327" s="94"/>
      <c r="AE327" s="201"/>
      <c r="AG327" s="94"/>
      <c r="AH327" s="201"/>
      <c r="AJ327" s="94"/>
      <c r="AK327" s="201"/>
      <c r="AM327" s="94"/>
      <c r="AN327" s="201"/>
      <c r="AP327" s="94"/>
      <c r="AQ327" s="201"/>
      <c r="AS327" s="94"/>
      <c r="AT327" s="201"/>
      <c r="AV327" s="94"/>
      <c r="AW327" s="201"/>
      <c r="AY327" s="94"/>
      <c r="AZ327" s="201"/>
    </row>
    <row r="328" spans="1:52" s="150" customFormat="1" ht="25" customHeight="1">
      <c r="A328" s="170"/>
      <c r="E328" s="145"/>
      <c r="F328" s="130"/>
      <c r="G328" s="201"/>
      <c r="I328" s="94"/>
      <c r="J328" s="201"/>
      <c r="L328" s="94"/>
      <c r="M328" s="201"/>
      <c r="O328" s="94"/>
      <c r="P328" s="201"/>
      <c r="Q328" s="201"/>
      <c r="R328" s="94"/>
      <c r="S328" s="201"/>
      <c r="T328" s="94"/>
      <c r="U328" s="94"/>
      <c r="V328" s="201"/>
      <c r="W328" s="94"/>
      <c r="X328" s="94"/>
      <c r="Y328" s="201"/>
      <c r="Z328" s="94"/>
      <c r="AA328" s="94"/>
      <c r="AB328" s="201"/>
      <c r="AD328" s="94"/>
      <c r="AE328" s="201"/>
      <c r="AG328" s="94"/>
      <c r="AH328" s="201"/>
      <c r="AJ328" s="94"/>
      <c r="AK328" s="201"/>
      <c r="AM328" s="94"/>
      <c r="AN328" s="201"/>
      <c r="AP328" s="94"/>
      <c r="AQ328" s="201"/>
      <c r="AS328" s="94"/>
      <c r="AT328" s="201"/>
      <c r="AV328" s="94"/>
      <c r="AW328" s="201"/>
      <c r="AY328" s="94"/>
      <c r="AZ328" s="201"/>
    </row>
    <row r="329" spans="1:52" s="150" customFormat="1" ht="25" customHeight="1">
      <c r="A329" s="170"/>
      <c r="E329" s="145"/>
      <c r="F329" s="130"/>
      <c r="G329" s="201"/>
      <c r="I329" s="94"/>
      <c r="J329" s="201"/>
      <c r="L329" s="94"/>
      <c r="M329" s="201"/>
      <c r="O329" s="94"/>
      <c r="P329" s="201"/>
      <c r="Q329" s="201"/>
      <c r="R329" s="94"/>
      <c r="S329" s="201"/>
      <c r="T329" s="94"/>
      <c r="U329" s="94"/>
      <c r="V329" s="201"/>
      <c r="W329" s="94"/>
      <c r="X329" s="94"/>
      <c r="Y329" s="201"/>
      <c r="Z329" s="94"/>
      <c r="AA329" s="94"/>
      <c r="AB329" s="201"/>
      <c r="AD329" s="94"/>
      <c r="AE329" s="201"/>
      <c r="AG329" s="94"/>
      <c r="AH329" s="201"/>
      <c r="AJ329" s="94"/>
      <c r="AK329" s="201"/>
      <c r="AM329" s="94"/>
      <c r="AN329" s="201"/>
      <c r="AP329" s="94"/>
      <c r="AQ329" s="201"/>
      <c r="AS329" s="94"/>
      <c r="AT329" s="201"/>
      <c r="AV329" s="94"/>
      <c r="AW329" s="201"/>
      <c r="AY329" s="94"/>
      <c r="AZ329" s="201"/>
    </row>
    <row r="330" spans="1:52" s="150" customFormat="1" ht="25" customHeight="1">
      <c r="A330" s="170"/>
      <c r="E330" s="145"/>
      <c r="F330" s="130"/>
      <c r="G330" s="201"/>
      <c r="I330" s="94"/>
      <c r="J330" s="201"/>
      <c r="L330" s="94"/>
      <c r="M330" s="201"/>
      <c r="O330" s="94"/>
      <c r="P330" s="201"/>
      <c r="Q330" s="201"/>
      <c r="R330" s="94"/>
      <c r="S330" s="201"/>
      <c r="T330" s="94"/>
      <c r="U330" s="94"/>
      <c r="V330" s="201"/>
      <c r="W330" s="94"/>
      <c r="X330" s="94"/>
      <c r="Y330" s="201"/>
      <c r="Z330" s="94"/>
      <c r="AA330" s="94"/>
      <c r="AB330" s="201"/>
      <c r="AD330" s="94"/>
      <c r="AE330" s="201"/>
      <c r="AG330" s="94"/>
      <c r="AH330" s="201"/>
      <c r="AJ330" s="94"/>
      <c r="AK330" s="201"/>
      <c r="AM330" s="94"/>
      <c r="AN330" s="201"/>
      <c r="AP330" s="94"/>
      <c r="AQ330" s="201"/>
      <c r="AS330" s="94"/>
      <c r="AT330" s="201"/>
      <c r="AV330" s="94"/>
      <c r="AW330" s="201"/>
      <c r="AY330" s="94"/>
      <c r="AZ330" s="201"/>
    </row>
    <row r="331" spans="1:52" s="150" customFormat="1" ht="25" customHeight="1">
      <c r="A331" s="170"/>
      <c r="E331" s="145"/>
      <c r="F331" s="130"/>
      <c r="G331" s="201"/>
      <c r="I331" s="94"/>
      <c r="J331" s="201"/>
      <c r="L331" s="94"/>
      <c r="M331" s="201"/>
      <c r="O331" s="94"/>
      <c r="P331" s="201"/>
      <c r="Q331" s="201"/>
      <c r="R331" s="94"/>
      <c r="S331" s="201"/>
      <c r="T331" s="94"/>
      <c r="U331" s="94"/>
      <c r="V331" s="201"/>
      <c r="W331" s="94"/>
      <c r="X331" s="94"/>
      <c r="Y331" s="201"/>
      <c r="Z331" s="94"/>
      <c r="AA331" s="94"/>
      <c r="AB331" s="201"/>
      <c r="AD331" s="94"/>
      <c r="AE331" s="201"/>
      <c r="AG331" s="94"/>
      <c r="AH331" s="201"/>
      <c r="AJ331" s="94"/>
      <c r="AK331" s="201"/>
      <c r="AM331" s="94"/>
      <c r="AN331" s="201"/>
      <c r="AP331" s="94"/>
      <c r="AQ331" s="201"/>
      <c r="AS331" s="94"/>
      <c r="AT331" s="201"/>
      <c r="AV331" s="94"/>
      <c r="AW331" s="201"/>
      <c r="AY331" s="94"/>
      <c r="AZ331" s="201"/>
    </row>
    <row r="332" spans="1:52" s="150" customFormat="1" ht="25" customHeight="1">
      <c r="A332" s="170"/>
      <c r="E332" s="145"/>
      <c r="F332" s="130"/>
      <c r="G332" s="201"/>
      <c r="I332" s="94"/>
      <c r="J332" s="201"/>
      <c r="L332" s="94"/>
      <c r="M332" s="201"/>
      <c r="O332" s="94"/>
      <c r="P332" s="201"/>
      <c r="Q332" s="201"/>
      <c r="R332" s="94"/>
      <c r="S332" s="201"/>
      <c r="T332" s="94"/>
      <c r="U332" s="94"/>
      <c r="V332" s="201"/>
      <c r="W332" s="94"/>
      <c r="X332" s="94"/>
      <c r="Y332" s="201"/>
      <c r="Z332" s="94"/>
      <c r="AA332" s="94"/>
      <c r="AB332" s="201"/>
      <c r="AD332" s="94"/>
      <c r="AE332" s="201"/>
      <c r="AG332" s="94"/>
      <c r="AH332" s="201"/>
      <c r="AJ332" s="94"/>
      <c r="AK332" s="201"/>
      <c r="AM332" s="94"/>
      <c r="AN332" s="201"/>
      <c r="AP332" s="94"/>
      <c r="AQ332" s="201"/>
      <c r="AS332" s="94"/>
      <c r="AT332" s="201"/>
      <c r="AV332" s="94"/>
      <c r="AW332" s="201"/>
      <c r="AY332" s="94"/>
      <c r="AZ332" s="201"/>
    </row>
    <row r="333" spans="1:52" s="150" customFormat="1" ht="25" customHeight="1">
      <c r="A333" s="170"/>
      <c r="E333" s="145"/>
      <c r="F333" s="130"/>
      <c r="G333" s="201"/>
      <c r="I333" s="94"/>
      <c r="J333" s="201"/>
      <c r="L333" s="94"/>
      <c r="M333" s="201"/>
      <c r="O333" s="94"/>
      <c r="P333" s="201"/>
      <c r="Q333" s="201"/>
      <c r="R333" s="94"/>
      <c r="S333" s="201"/>
      <c r="T333" s="94"/>
      <c r="U333" s="94"/>
      <c r="V333" s="201"/>
      <c r="W333" s="94"/>
      <c r="X333" s="94"/>
      <c r="Y333" s="201"/>
      <c r="Z333" s="94"/>
      <c r="AA333" s="94"/>
      <c r="AB333" s="201"/>
      <c r="AD333" s="94"/>
      <c r="AE333" s="201"/>
      <c r="AG333" s="94"/>
      <c r="AH333" s="201"/>
      <c r="AJ333" s="94"/>
      <c r="AK333" s="201"/>
      <c r="AM333" s="94"/>
      <c r="AN333" s="201"/>
      <c r="AP333" s="94"/>
      <c r="AQ333" s="201"/>
      <c r="AS333" s="94"/>
      <c r="AT333" s="201"/>
      <c r="AV333" s="94"/>
      <c r="AW333" s="201"/>
      <c r="AY333" s="94"/>
      <c r="AZ333" s="201"/>
    </row>
    <row r="334" spans="1:52" s="150" customFormat="1" ht="25" customHeight="1">
      <c r="A334" s="170"/>
      <c r="E334" s="145"/>
      <c r="F334" s="130"/>
      <c r="G334" s="201"/>
      <c r="I334" s="94"/>
      <c r="J334" s="201"/>
      <c r="L334" s="94"/>
      <c r="M334" s="201"/>
      <c r="O334" s="94"/>
      <c r="P334" s="201"/>
      <c r="Q334" s="201"/>
      <c r="R334" s="94"/>
      <c r="S334" s="201"/>
      <c r="T334" s="94"/>
      <c r="U334" s="94"/>
      <c r="V334" s="201"/>
      <c r="W334" s="94"/>
      <c r="X334" s="94"/>
      <c r="Y334" s="201"/>
      <c r="Z334" s="94"/>
      <c r="AA334" s="94"/>
      <c r="AB334" s="201"/>
      <c r="AD334" s="94"/>
      <c r="AE334" s="201"/>
      <c r="AG334" s="94"/>
      <c r="AH334" s="201"/>
      <c r="AJ334" s="94"/>
      <c r="AK334" s="201"/>
      <c r="AM334" s="94"/>
      <c r="AN334" s="201"/>
      <c r="AP334" s="94"/>
      <c r="AQ334" s="201"/>
      <c r="AS334" s="94"/>
      <c r="AT334" s="201"/>
      <c r="AV334" s="94"/>
      <c r="AW334" s="201"/>
      <c r="AY334" s="94"/>
      <c r="AZ334" s="201"/>
    </row>
    <row r="335" spans="1:52" s="150" customFormat="1" ht="25" customHeight="1">
      <c r="A335" s="170"/>
      <c r="E335" s="145"/>
      <c r="F335" s="130"/>
      <c r="G335" s="201"/>
      <c r="I335" s="94"/>
      <c r="J335" s="201"/>
      <c r="L335" s="94"/>
      <c r="M335" s="201"/>
      <c r="O335" s="94"/>
      <c r="P335" s="201"/>
      <c r="Q335" s="201"/>
      <c r="R335" s="94"/>
      <c r="S335" s="201"/>
      <c r="T335" s="94"/>
      <c r="U335" s="94"/>
      <c r="V335" s="201"/>
      <c r="W335" s="94"/>
      <c r="X335" s="94"/>
      <c r="Y335" s="201"/>
      <c r="Z335" s="94"/>
      <c r="AA335" s="94"/>
      <c r="AB335" s="201"/>
      <c r="AD335" s="94"/>
      <c r="AE335" s="201"/>
      <c r="AG335" s="94"/>
      <c r="AH335" s="201"/>
      <c r="AJ335" s="94"/>
      <c r="AK335" s="201"/>
      <c r="AM335" s="94"/>
      <c r="AN335" s="201"/>
      <c r="AP335" s="94"/>
      <c r="AQ335" s="201"/>
      <c r="AS335" s="94"/>
      <c r="AT335" s="201"/>
      <c r="AV335" s="94"/>
      <c r="AW335" s="201"/>
      <c r="AY335" s="94"/>
      <c r="AZ335" s="201"/>
    </row>
    <row r="336" spans="1:52" s="150" customFormat="1" ht="25" customHeight="1">
      <c r="A336" s="170"/>
      <c r="E336" s="145"/>
      <c r="F336" s="130"/>
      <c r="G336" s="201"/>
      <c r="I336" s="94"/>
      <c r="J336" s="201"/>
      <c r="L336" s="94"/>
      <c r="M336" s="201"/>
      <c r="O336" s="94"/>
      <c r="P336" s="201"/>
      <c r="Q336" s="201"/>
      <c r="R336" s="94"/>
      <c r="S336" s="201"/>
      <c r="T336" s="94"/>
      <c r="U336" s="94"/>
      <c r="V336" s="201"/>
      <c r="W336" s="94"/>
      <c r="X336" s="94"/>
      <c r="Y336" s="201"/>
      <c r="Z336" s="94"/>
      <c r="AA336" s="94"/>
      <c r="AB336" s="201"/>
      <c r="AD336" s="94"/>
      <c r="AE336" s="201"/>
      <c r="AG336" s="94"/>
      <c r="AH336" s="201"/>
      <c r="AJ336" s="94"/>
      <c r="AK336" s="201"/>
      <c r="AM336" s="94"/>
      <c r="AN336" s="201"/>
      <c r="AP336" s="94"/>
      <c r="AQ336" s="201"/>
      <c r="AS336" s="94"/>
      <c r="AT336" s="201"/>
      <c r="AV336" s="94"/>
      <c r="AW336" s="201"/>
      <c r="AY336" s="94"/>
      <c r="AZ336" s="201"/>
    </row>
    <row r="337" spans="1:52" s="150" customFormat="1" ht="25" customHeight="1">
      <c r="A337" s="170"/>
      <c r="E337" s="145"/>
      <c r="F337" s="130"/>
      <c r="G337" s="201"/>
      <c r="I337" s="94"/>
      <c r="J337" s="201"/>
      <c r="L337" s="94"/>
      <c r="M337" s="201"/>
      <c r="O337" s="94"/>
      <c r="P337" s="201"/>
      <c r="Q337" s="201"/>
      <c r="R337" s="94"/>
      <c r="S337" s="201"/>
      <c r="T337" s="94"/>
      <c r="U337" s="94"/>
      <c r="V337" s="201"/>
      <c r="W337" s="94"/>
      <c r="X337" s="94"/>
      <c r="Y337" s="201"/>
      <c r="Z337" s="94"/>
      <c r="AA337" s="94"/>
      <c r="AB337" s="201"/>
      <c r="AD337" s="94"/>
      <c r="AE337" s="201"/>
      <c r="AG337" s="94"/>
      <c r="AH337" s="201"/>
      <c r="AJ337" s="94"/>
      <c r="AK337" s="201"/>
      <c r="AM337" s="94"/>
      <c r="AN337" s="201"/>
      <c r="AP337" s="94"/>
      <c r="AQ337" s="201"/>
      <c r="AS337" s="94"/>
      <c r="AT337" s="201"/>
      <c r="AV337" s="94"/>
      <c r="AW337" s="201"/>
      <c r="AY337" s="94"/>
      <c r="AZ337" s="201"/>
    </row>
    <row r="338" spans="1:52" s="150" customFormat="1" ht="25" customHeight="1">
      <c r="A338" s="170"/>
      <c r="E338" s="145"/>
      <c r="F338" s="130"/>
      <c r="G338" s="201"/>
      <c r="I338" s="94"/>
      <c r="J338" s="201"/>
      <c r="L338" s="94"/>
      <c r="M338" s="201"/>
      <c r="O338" s="94"/>
      <c r="P338" s="201"/>
      <c r="Q338" s="201"/>
      <c r="R338" s="94"/>
      <c r="S338" s="201"/>
      <c r="T338" s="94"/>
      <c r="U338" s="94"/>
      <c r="V338" s="201"/>
      <c r="W338" s="94"/>
      <c r="X338" s="94"/>
      <c r="Y338" s="201"/>
      <c r="Z338" s="94"/>
      <c r="AA338" s="94"/>
      <c r="AB338" s="201"/>
      <c r="AD338" s="94"/>
      <c r="AE338" s="201"/>
      <c r="AG338" s="94"/>
      <c r="AH338" s="201"/>
      <c r="AJ338" s="94"/>
      <c r="AK338" s="201"/>
      <c r="AM338" s="94"/>
      <c r="AN338" s="201"/>
      <c r="AP338" s="94"/>
      <c r="AQ338" s="201"/>
      <c r="AS338" s="94"/>
      <c r="AT338" s="201"/>
      <c r="AV338" s="94"/>
      <c r="AW338" s="201"/>
      <c r="AY338" s="94"/>
      <c r="AZ338" s="201"/>
    </row>
    <row r="339" spans="1:52" s="150" customFormat="1" ht="25" customHeight="1">
      <c r="A339" s="170"/>
      <c r="E339" s="145"/>
      <c r="F339" s="130"/>
      <c r="G339" s="201"/>
      <c r="I339" s="94"/>
      <c r="J339" s="201"/>
      <c r="L339" s="94"/>
      <c r="M339" s="201"/>
      <c r="O339" s="94"/>
      <c r="P339" s="201"/>
      <c r="Q339" s="201"/>
      <c r="R339" s="94"/>
      <c r="S339" s="201"/>
      <c r="T339" s="94"/>
      <c r="U339" s="94"/>
      <c r="V339" s="201"/>
      <c r="W339" s="94"/>
      <c r="X339" s="94"/>
      <c r="Y339" s="201"/>
      <c r="Z339" s="94"/>
      <c r="AA339" s="94"/>
      <c r="AB339" s="201"/>
      <c r="AD339" s="94"/>
      <c r="AE339" s="201"/>
      <c r="AG339" s="94"/>
      <c r="AH339" s="201"/>
      <c r="AJ339" s="94"/>
      <c r="AK339" s="201"/>
      <c r="AM339" s="94"/>
      <c r="AN339" s="201"/>
      <c r="AP339" s="94"/>
      <c r="AQ339" s="201"/>
      <c r="AS339" s="94"/>
      <c r="AT339" s="201"/>
      <c r="AV339" s="94"/>
      <c r="AW339" s="201"/>
      <c r="AY339" s="94"/>
      <c r="AZ339" s="201"/>
    </row>
    <row r="340" spans="1:52" s="150" customFormat="1" ht="25" customHeight="1">
      <c r="A340" s="170"/>
      <c r="E340" s="145"/>
      <c r="F340" s="130"/>
      <c r="G340" s="201"/>
      <c r="I340" s="94"/>
      <c r="J340" s="201"/>
      <c r="L340" s="94"/>
      <c r="M340" s="201"/>
      <c r="O340" s="94"/>
      <c r="P340" s="201"/>
      <c r="Q340" s="201"/>
      <c r="R340" s="94"/>
      <c r="S340" s="201"/>
      <c r="T340" s="94"/>
      <c r="U340" s="94"/>
      <c r="V340" s="201"/>
      <c r="W340" s="94"/>
      <c r="X340" s="94"/>
      <c r="Y340" s="201"/>
      <c r="Z340" s="94"/>
      <c r="AA340" s="94"/>
      <c r="AB340" s="201"/>
      <c r="AD340" s="94"/>
      <c r="AE340" s="201"/>
      <c r="AG340" s="94"/>
      <c r="AH340" s="201"/>
      <c r="AJ340" s="94"/>
      <c r="AK340" s="201"/>
      <c r="AM340" s="94"/>
      <c r="AN340" s="201"/>
      <c r="AP340" s="94"/>
      <c r="AQ340" s="201"/>
      <c r="AS340" s="94"/>
      <c r="AT340" s="201"/>
      <c r="AV340" s="94"/>
      <c r="AW340" s="201"/>
      <c r="AY340" s="94"/>
      <c r="AZ340" s="201"/>
    </row>
    <row r="341" spans="1:52" s="150" customFormat="1" ht="25" customHeight="1">
      <c r="A341" s="170"/>
      <c r="E341" s="145"/>
      <c r="F341" s="130"/>
      <c r="G341" s="201"/>
      <c r="I341" s="94"/>
      <c r="J341" s="201"/>
      <c r="L341" s="94"/>
      <c r="M341" s="201"/>
      <c r="O341" s="94"/>
      <c r="P341" s="201"/>
      <c r="Q341" s="201"/>
      <c r="R341" s="94"/>
      <c r="S341" s="201"/>
      <c r="T341" s="94"/>
      <c r="U341" s="94"/>
      <c r="V341" s="201"/>
      <c r="W341" s="94"/>
      <c r="X341" s="94"/>
      <c r="Y341" s="201"/>
      <c r="Z341" s="94"/>
      <c r="AA341" s="94"/>
      <c r="AB341" s="201"/>
      <c r="AD341" s="94"/>
      <c r="AE341" s="201"/>
      <c r="AG341" s="94"/>
      <c r="AH341" s="201"/>
      <c r="AJ341" s="94"/>
      <c r="AK341" s="201"/>
      <c r="AM341" s="94"/>
      <c r="AN341" s="201"/>
      <c r="AP341" s="94"/>
      <c r="AQ341" s="201"/>
      <c r="AS341" s="94"/>
      <c r="AT341" s="201"/>
      <c r="AV341" s="94"/>
      <c r="AW341" s="201"/>
      <c r="AY341" s="94"/>
      <c r="AZ341" s="201"/>
    </row>
    <row r="342" spans="1:52" s="150" customFormat="1" ht="25" customHeight="1">
      <c r="A342" s="170"/>
      <c r="E342" s="145"/>
      <c r="F342" s="130"/>
      <c r="G342" s="201"/>
      <c r="I342" s="94"/>
      <c r="J342" s="201"/>
      <c r="L342" s="94"/>
      <c r="M342" s="201"/>
      <c r="O342" s="94"/>
      <c r="P342" s="201"/>
      <c r="Q342" s="201"/>
      <c r="R342" s="94"/>
      <c r="S342" s="201"/>
      <c r="T342" s="94"/>
      <c r="U342" s="94"/>
      <c r="V342" s="201"/>
      <c r="W342" s="94"/>
      <c r="X342" s="94"/>
      <c r="Y342" s="201"/>
      <c r="Z342" s="94"/>
      <c r="AA342" s="94"/>
      <c r="AB342" s="201"/>
      <c r="AD342" s="94"/>
      <c r="AE342" s="201"/>
      <c r="AG342" s="94"/>
      <c r="AH342" s="201"/>
      <c r="AJ342" s="94"/>
      <c r="AK342" s="201"/>
      <c r="AM342" s="94"/>
      <c r="AN342" s="201"/>
      <c r="AP342" s="94"/>
      <c r="AQ342" s="201"/>
      <c r="AS342" s="94"/>
      <c r="AT342" s="201"/>
      <c r="AV342" s="94"/>
      <c r="AW342" s="201"/>
      <c r="AY342" s="94"/>
      <c r="AZ342" s="201"/>
    </row>
    <row r="343" spans="1:52" s="150" customFormat="1" ht="25" customHeight="1">
      <c r="A343" s="170"/>
      <c r="E343" s="145"/>
      <c r="F343" s="130"/>
      <c r="G343" s="201"/>
      <c r="I343" s="94"/>
      <c r="J343" s="201"/>
      <c r="L343" s="94"/>
      <c r="M343" s="201"/>
      <c r="O343" s="94"/>
      <c r="P343" s="201"/>
      <c r="Q343" s="201"/>
      <c r="R343" s="94"/>
      <c r="S343" s="201"/>
      <c r="T343" s="94"/>
      <c r="U343" s="94"/>
      <c r="V343" s="201"/>
      <c r="W343" s="94"/>
      <c r="X343" s="94"/>
      <c r="Y343" s="201"/>
      <c r="Z343" s="94"/>
      <c r="AA343" s="94"/>
      <c r="AB343" s="201"/>
      <c r="AD343" s="94"/>
      <c r="AE343" s="201"/>
      <c r="AG343" s="94"/>
      <c r="AH343" s="201"/>
      <c r="AJ343" s="94"/>
      <c r="AK343" s="201"/>
      <c r="AM343" s="94"/>
      <c r="AN343" s="201"/>
      <c r="AP343" s="94"/>
      <c r="AQ343" s="201"/>
      <c r="AS343" s="94"/>
      <c r="AT343" s="201"/>
      <c r="AV343" s="94"/>
      <c r="AW343" s="201"/>
      <c r="AY343" s="94"/>
      <c r="AZ343" s="201"/>
    </row>
    <row r="344" spans="1:52" s="150" customFormat="1" ht="25" customHeight="1">
      <c r="A344" s="170"/>
      <c r="E344" s="145"/>
      <c r="F344" s="130"/>
      <c r="G344" s="201"/>
      <c r="I344" s="94"/>
      <c r="J344" s="201"/>
      <c r="L344" s="94"/>
      <c r="M344" s="201"/>
      <c r="O344" s="94"/>
      <c r="P344" s="201"/>
      <c r="Q344" s="201"/>
      <c r="R344" s="94"/>
      <c r="S344" s="201"/>
      <c r="T344" s="94"/>
      <c r="U344" s="94"/>
      <c r="V344" s="201"/>
      <c r="W344" s="94"/>
      <c r="X344" s="94"/>
      <c r="Y344" s="201"/>
      <c r="Z344" s="94"/>
      <c r="AA344" s="94"/>
      <c r="AB344" s="201"/>
      <c r="AD344" s="94"/>
      <c r="AE344" s="201"/>
      <c r="AG344" s="94"/>
      <c r="AH344" s="201"/>
      <c r="AJ344" s="94"/>
      <c r="AK344" s="201"/>
      <c r="AM344" s="94"/>
      <c r="AN344" s="201"/>
      <c r="AP344" s="94"/>
      <c r="AQ344" s="201"/>
      <c r="AS344" s="94"/>
      <c r="AT344" s="201"/>
      <c r="AV344" s="94"/>
      <c r="AW344" s="201"/>
      <c r="AY344" s="94"/>
      <c r="AZ344" s="201"/>
    </row>
    <row r="345" spans="1:52" s="150" customFormat="1" ht="25" customHeight="1">
      <c r="A345" s="170"/>
      <c r="E345" s="145"/>
      <c r="F345" s="130"/>
      <c r="G345" s="201"/>
      <c r="I345" s="94"/>
      <c r="J345" s="201"/>
      <c r="L345" s="94"/>
      <c r="M345" s="201"/>
      <c r="O345" s="94"/>
      <c r="P345" s="201"/>
      <c r="Q345" s="201"/>
      <c r="R345" s="94"/>
      <c r="S345" s="201"/>
      <c r="T345" s="94"/>
      <c r="U345" s="94"/>
      <c r="V345" s="201"/>
      <c r="W345" s="94"/>
      <c r="X345" s="94"/>
      <c r="Y345" s="201"/>
      <c r="Z345" s="94"/>
      <c r="AA345" s="94"/>
      <c r="AB345" s="201"/>
      <c r="AD345" s="94"/>
      <c r="AE345" s="201"/>
      <c r="AG345" s="94"/>
      <c r="AH345" s="201"/>
      <c r="AJ345" s="94"/>
      <c r="AK345" s="201"/>
      <c r="AM345" s="94"/>
      <c r="AN345" s="201"/>
      <c r="AP345" s="94"/>
      <c r="AQ345" s="201"/>
      <c r="AS345" s="94"/>
      <c r="AT345" s="201"/>
      <c r="AV345" s="94"/>
      <c r="AW345" s="201"/>
      <c r="AY345" s="94"/>
      <c r="AZ345" s="201"/>
    </row>
    <row r="346" spans="1:52" s="150" customFormat="1" ht="25" customHeight="1">
      <c r="A346" s="170"/>
      <c r="E346" s="145"/>
      <c r="F346" s="130"/>
      <c r="G346" s="201"/>
      <c r="I346" s="94"/>
      <c r="J346" s="201"/>
      <c r="L346" s="94"/>
      <c r="M346" s="201"/>
      <c r="O346" s="94"/>
      <c r="P346" s="201"/>
      <c r="Q346" s="201"/>
      <c r="R346" s="94"/>
      <c r="S346" s="201"/>
      <c r="T346" s="94"/>
      <c r="U346" s="94"/>
      <c r="V346" s="201"/>
      <c r="W346" s="94"/>
      <c r="X346" s="94"/>
      <c r="Y346" s="201"/>
      <c r="Z346" s="94"/>
      <c r="AA346" s="94"/>
      <c r="AB346" s="201"/>
      <c r="AD346" s="94"/>
      <c r="AE346" s="201"/>
      <c r="AG346" s="94"/>
      <c r="AH346" s="201"/>
      <c r="AJ346" s="94"/>
      <c r="AK346" s="201"/>
      <c r="AM346" s="94"/>
      <c r="AN346" s="201"/>
      <c r="AP346" s="94"/>
      <c r="AQ346" s="201"/>
      <c r="AS346" s="94"/>
      <c r="AT346" s="201"/>
      <c r="AV346" s="94"/>
      <c r="AW346" s="201"/>
      <c r="AY346" s="94"/>
      <c r="AZ346" s="201"/>
    </row>
    <row r="347" spans="1:52" s="150" customFormat="1" ht="25" customHeight="1">
      <c r="A347" s="170"/>
      <c r="E347" s="145"/>
      <c r="F347" s="130"/>
      <c r="G347" s="201"/>
      <c r="I347" s="94"/>
      <c r="J347" s="201"/>
      <c r="L347" s="94"/>
      <c r="M347" s="201"/>
      <c r="O347" s="94"/>
      <c r="P347" s="201"/>
      <c r="Q347" s="201"/>
      <c r="R347" s="94"/>
      <c r="S347" s="201"/>
      <c r="T347" s="94"/>
      <c r="U347" s="94"/>
      <c r="V347" s="201"/>
      <c r="W347" s="94"/>
      <c r="X347" s="94"/>
      <c r="Y347" s="201"/>
      <c r="Z347" s="94"/>
      <c r="AA347" s="94"/>
      <c r="AB347" s="201"/>
      <c r="AD347" s="94"/>
      <c r="AE347" s="201"/>
      <c r="AG347" s="94"/>
      <c r="AH347" s="201"/>
      <c r="AJ347" s="94"/>
      <c r="AK347" s="201"/>
      <c r="AM347" s="94"/>
      <c r="AN347" s="201"/>
      <c r="AP347" s="94"/>
      <c r="AQ347" s="201"/>
      <c r="AS347" s="94"/>
      <c r="AT347" s="201"/>
      <c r="AV347" s="94"/>
      <c r="AW347" s="201"/>
      <c r="AY347" s="94"/>
      <c r="AZ347" s="201"/>
    </row>
    <row r="348" spans="1:52" s="150" customFormat="1" ht="25" customHeight="1">
      <c r="A348" s="170"/>
      <c r="E348" s="145"/>
      <c r="F348" s="130"/>
      <c r="G348" s="201"/>
      <c r="I348" s="94"/>
      <c r="J348" s="201"/>
      <c r="L348" s="94"/>
      <c r="M348" s="201"/>
      <c r="O348" s="94"/>
      <c r="P348" s="201"/>
      <c r="Q348" s="201"/>
      <c r="R348" s="94"/>
      <c r="S348" s="201"/>
      <c r="T348" s="94"/>
      <c r="U348" s="94"/>
      <c r="V348" s="201"/>
      <c r="W348" s="94"/>
      <c r="X348" s="94"/>
      <c r="Y348" s="201"/>
      <c r="Z348" s="94"/>
      <c r="AA348" s="94"/>
      <c r="AB348" s="201"/>
      <c r="AD348" s="94"/>
      <c r="AE348" s="201"/>
      <c r="AG348" s="94"/>
      <c r="AH348" s="201"/>
      <c r="AJ348" s="94"/>
      <c r="AK348" s="201"/>
      <c r="AM348" s="94"/>
      <c r="AN348" s="201"/>
      <c r="AP348" s="94"/>
      <c r="AQ348" s="201"/>
      <c r="AS348" s="94"/>
      <c r="AT348" s="201"/>
      <c r="AV348" s="94"/>
      <c r="AW348" s="201"/>
      <c r="AY348" s="94"/>
      <c r="AZ348" s="201"/>
    </row>
    <row r="349" spans="1:52" s="150" customFormat="1" ht="25" customHeight="1">
      <c r="A349" s="170"/>
      <c r="E349" s="145"/>
      <c r="F349" s="130"/>
      <c r="G349" s="201"/>
      <c r="I349" s="94"/>
      <c r="J349" s="201"/>
      <c r="L349" s="94"/>
      <c r="M349" s="201"/>
      <c r="O349" s="94"/>
      <c r="P349" s="201"/>
      <c r="Q349" s="201"/>
      <c r="R349" s="94"/>
      <c r="S349" s="201"/>
      <c r="T349" s="94"/>
      <c r="U349" s="94"/>
      <c r="V349" s="201"/>
      <c r="W349" s="94"/>
      <c r="X349" s="94"/>
      <c r="Y349" s="201"/>
      <c r="Z349" s="94"/>
      <c r="AA349" s="94"/>
      <c r="AB349" s="201"/>
      <c r="AD349" s="94"/>
      <c r="AE349" s="201"/>
      <c r="AG349" s="94"/>
      <c r="AH349" s="201"/>
      <c r="AJ349" s="94"/>
      <c r="AK349" s="201"/>
      <c r="AM349" s="94"/>
      <c r="AN349" s="201"/>
      <c r="AP349" s="94"/>
      <c r="AQ349" s="201"/>
      <c r="AS349" s="94"/>
      <c r="AT349" s="201"/>
      <c r="AV349" s="94"/>
      <c r="AW349" s="201"/>
      <c r="AY349" s="94"/>
      <c r="AZ349" s="201"/>
    </row>
    <row r="350" spans="1:52" s="150" customFormat="1" ht="25" customHeight="1">
      <c r="A350" s="170"/>
      <c r="E350" s="145"/>
      <c r="F350" s="130"/>
      <c r="G350" s="201"/>
      <c r="I350" s="94"/>
      <c r="J350" s="201"/>
      <c r="L350" s="94"/>
      <c r="M350" s="201"/>
      <c r="O350" s="94"/>
      <c r="P350" s="201"/>
      <c r="Q350" s="201"/>
      <c r="R350" s="94"/>
      <c r="S350" s="201"/>
      <c r="T350" s="94"/>
      <c r="U350" s="94"/>
      <c r="V350" s="201"/>
      <c r="W350" s="94"/>
      <c r="X350" s="94"/>
      <c r="Y350" s="201"/>
      <c r="Z350" s="94"/>
      <c r="AA350" s="94"/>
      <c r="AB350" s="201"/>
      <c r="AD350" s="94"/>
      <c r="AE350" s="201"/>
      <c r="AG350" s="94"/>
      <c r="AH350" s="201"/>
      <c r="AJ350" s="94"/>
      <c r="AK350" s="201"/>
      <c r="AM350" s="94"/>
      <c r="AN350" s="201"/>
      <c r="AP350" s="94"/>
      <c r="AQ350" s="201"/>
      <c r="AS350" s="94"/>
      <c r="AT350" s="201"/>
      <c r="AV350" s="94"/>
      <c r="AW350" s="201"/>
      <c r="AY350" s="94"/>
      <c r="AZ350" s="201"/>
    </row>
    <row r="351" spans="1:52" s="150" customFormat="1" ht="25" customHeight="1">
      <c r="A351" s="170"/>
      <c r="E351" s="145"/>
      <c r="F351" s="130"/>
      <c r="G351" s="201"/>
      <c r="I351" s="94"/>
      <c r="J351" s="201"/>
      <c r="L351" s="94"/>
      <c r="M351" s="201"/>
      <c r="O351" s="94"/>
      <c r="P351" s="201"/>
      <c r="Q351" s="201"/>
      <c r="R351" s="94"/>
      <c r="S351" s="201"/>
      <c r="T351" s="94"/>
      <c r="U351" s="94"/>
      <c r="V351" s="201"/>
      <c r="W351" s="94"/>
      <c r="X351" s="94"/>
      <c r="Y351" s="201"/>
      <c r="Z351" s="94"/>
      <c r="AA351" s="94"/>
      <c r="AB351" s="201"/>
      <c r="AD351" s="94"/>
      <c r="AE351" s="201"/>
      <c r="AG351" s="94"/>
      <c r="AH351" s="201"/>
      <c r="AJ351" s="94"/>
      <c r="AK351" s="201"/>
      <c r="AM351" s="94"/>
      <c r="AN351" s="201"/>
      <c r="AP351" s="94"/>
      <c r="AQ351" s="201"/>
      <c r="AS351" s="94"/>
      <c r="AT351" s="201"/>
      <c r="AV351" s="94"/>
      <c r="AW351" s="201"/>
      <c r="AY351" s="94"/>
      <c r="AZ351" s="201"/>
    </row>
    <row r="352" spans="1:52" s="150" customFormat="1" ht="25" customHeight="1">
      <c r="A352" s="170"/>
      <c r="E352" s="145"/>
      <c r="F352" s="130"/>
      <c r="G352" s="201"/>
      <c r="I352" s="94"/>
      <c r="J352" s="201"/>
      <c r="L352" s="94"/>
      <c r="M352" s="201"/>
      <c r="O352" s="94"/>
      <c r="P352" s="201"/>
      <c r="Q352" s="201"/>
      <c r="R352" s="94"/>
      <c r="S352" s="201"/>
      <c r="T352" s="94"/>
      <c r="U352" s="94"/>
      <c r="V352" s="201"/>
      <c r="W352" s="94"/>
      <c r="X352" s="94"/>
      <c r="Y352" s="201"/>
      <c r="Z352" s="94"/>
      <c r="AA352" s="94"/>
      <c r="AB352" s="201"/>
      <c r="AD352" s="94"/>
      <c r="AE352" s="201"/>
      <c r="AG352" s="94"/>
      <c r="AH352" s="201"/>
      <c r="AJ352" s="94"/>
      <c r="AK352" s="201"/>
      <c r="AM352" s="94"/>
      <c r="AN352" s="201"/>
      <c r="AP352" s="94"/>
      <c r="AQ352" s="201"/>
      <c r="AS352" s="94"/>
      <c r="AT352" s="201"/>
      <c r="AV352" s="94"/>
      <c r="AW352" s="201"/>
      <c r="AY352" s="94"/>
      <c r="AZ352" s="201"/>
    </row>
    <row r="353" spans="1:52" s="150" customFormat="1" ht="25" customHeight="1">
      <c r="A353" s="170"/>
      <c r="E353" s="145"/>
      <c r="F353" s="130"/>
      <c r="G353" s="201"/>
      <c r="I353" s="94"/>
      <c r="J353" s="201"/>
      <c r="L353" s="94"/>
      <c r="M353" s="201"/>
      <c r="O353" s="94"/>
      <c r="P353" s="201"/>
      <c r="Q353" s="201"/>
      <c r="R353" s="94"/>
      <c r="S353" s="201"/>
      <c r="T353" s="94"/>
      <c r="U353" s="94"/>
      <c r="V353" s="201"/>
      <c r="W353" s="94"/>
      <c r="X353" s="94"/>
      <c r="Y353" s="201"/>
      <c r="Z353" s="94"/>
      <c r="AA353" s="94"/>
      <c r="AB353" s="201"/>
      <c r="AD353" s="94"/>
      <c r="AE353" s="201"/>
      <c r="AG353" s="94"/>
      <c r="AH353" s="201"/>
      <c r="AJ353" s="94"/>
      <c r="AK353" s="201"/>
      <c r="AM353" s="94"/>
      <c r="AN353" s="201"/>
      <c r="AP353" s="94"/>
      <c r="AQ353" s="201"/>
      <c r="AS353" s="94"/>
      <c r="AT353" s="201"/>
      <c r="AV353" s="94"/>
      <c r="AW353" s="201"/>
      <c r="AY353" s="94"/>
      <c r="AZ353" s="201"/>
    </row>
    <row r="354" spans="1:52" s="150" customFormat="1" ht="25" customHeight="1">
      <c r="A354" s="170"/>
      <c r="E354" s="145"/>
      <c r="F354" s="130"/>
      <c r="G354" s="201"/>
      <c r="I354" s="94"/>
      <c r="J354" s="201"/>
      <c r="L354" s="94"/>
      <c r="M354" s="201"/>
      <c r="O354" s="94"/>
      <c r="P354" s="201"/>
      <c r="Q354" s="201"/>
      <c r="R354" s="94"/>
      <c r="S354" s="201"/>
      <c r="T354" s="94"/>
      <c r="U354" s="94"/>
      <c r="V354" s="201"/>
      <c r="W354" s="94"/>
      <c r="X354" s="94"/>
      <c r="Y354" s="201"/>
      <c r="Z354" s="94"/>
      <c r="AA354" s="94"/>
      <c r="AB354" s="201"/>
      <c r="AD354" s="94"/>
      <c r="AE354" s="201"/>
      <c r="AG354" s="94"/>
      <c r="AH354" s="201"/>
      <c r="AJ354" s="94"/>
      <c r="AK354" s="201"/>
      <c r="AM354" s="94"/>
      <c r="AN354" s="201"/>
      <c r="AP354" s="94"/>
      <c r="AQ354" s="201"/>
      <c r="AS354" s="94"/>
      <c r="AT354" s="201"/>
      <c r="AV354" s="94"/>
      <c r="AW354" s="201"/>
      <c r="AY354" s="94"/>
      <c r="AZ354" s="201"/>
    </row>
    <row r="355" spans="1:52" s="150" customFormat="1" ht="25" customHeight="1">
      <c r="A355" s="170"/>
      <c r="E355" s="145"/>
      <c r="F355" s="130"/>
      <c r="G355" s="201"/>
      <c r="I355" s="94"/>
      <c r="J355" s="201"/>
      <c r="L355" s="94"/>
      <c r="M355" s="201"/>
      <c r="O355" s="94"/>
      <c r="P355" s="201"/>
      <c r="Q355" s="201"/>
      <c r="R355" s="94"/>
      <c r="S355" s="201"/>
      <c r="T355" s="94"/>
      <c r="U355" s="94"/>
      <c r="V355" s="201"/>
      <c r="W355" s="94"/>
      <c r="X355" s="94"/>
      <c r="Y355" s="201"/>
      <c r="Z355" s="94"/>
      <c r="AA355" s="94"/>
      <c r="AB355" s="201"/>
      <c r="AD355" s="94"/>
      <c r="AE355" s="201"/>
      <c r="AG355" s="94"/>
      <c r="AH355" s="201"/>
      <c r="AJ355" s="94"/>
      <c r="AK355" s="201"/>
      <c r="AM355" s="94"/>
      <c r="AN355" s="201"/>
      <c r="AP355" s="94"/>
      <c r="AQ355" s="201"/>
      <c r="AS355" s="94"/>
      <c r="AT355" s="201"/>
      <c r="AV355" s="94"/>
      <c r="AW355" s="201"/>
      <c r="AY355" s="94"/>
      <c r="AZ355" s="201"/>
    </row>
    <row r="356" spans="1:52" s="150" customFormat="1" ht="25" customHeight="1">
      <c r="A356" s="170"/>
      <c r="E356" s="145"/>
      <c r="F356" s="130"/>
      <c r="G356" s="201"/>
      <c r="I356" s="94"/>
      <c r="J356" s="201"/>
      <c r="L356" s="94"/>
      <c r="M356" s="201"/>
      <c r="O356" s="94"/>
      <c r="P356" s="201"/>
      <c r="Q356" s="201"/>
      <c r="R356" s="94"/>
      <c r="S356" s="201"/>
      <c r="T356" s="94"/>
      <c r="U356" s="94"/>
      <c r="V356" s="201"/>
      <c r="W356" s="94"/>
      <c r="X356" s="94"/>
      <c r="Y356" s="201"/>
      <c r="Z356" s="94"/>
      <c r="AA356" s="94"/>
      <c r="AB356" s="201"/>
      <c r="AD356" s="94"/>
      <c r="AE356" s="201"/>
      <c r="AG356" s="94"/>
      <c r="AH356" s="201"/>
      <c r="AJ356" s="94"/>
      <c r="AK356" s="201"/>
      <c r="AM356" s="94"/>
      <c r="AN356" s="201"/>
      <c r="AP356" s="94"/>
      <c r="AQ356" s="201"/>
      <c r="AS356" s="94"/>
      <c r="AT356" s="201"/>
      <c r="AV356" s="94"/>
      <c r="AW356" s="201"/>
      <c r="AY356" s="94"/>
      <c r="AZ356" s="201"/>
    </row>
    <row r="357" spans="1:52" s="150" customFormat="1" ht="25" customHeight="1">
      <c r="A357" s="170"/>
      <c r="E357" s="145"/>
      <c r="F357" s="130"/>
      <c r="G357" s="201"/>
      <c r="I357" s="94"/>
      <c r="J357" s="201"/>
      <c r="L357" s="94"/>
      <c r="M357" s="201"/>
      <c r="O357" s="94"/>
      <c r="P357" s="201"/>
      <c r="Q357" s="201"/>
      <c r="R357" s="94"/>
      <c r="S357" s="201"/>
      <c r="T357" s="94"/>
      <c r="U357" s="94"/>
      <c r="V357" s="201"/>
      <c r="W357" s="94"/>
      <c r="X357" s="94"/>
      <c r="Y357" s="201"/>
      <c r="Z357" s="94"/>
      <c r="AA357" s="94"/>
      <c r="AB357" s="201"/>
      <c r="AD357" s="94"/>
      <c r="AE357" s="201"/>
      <c r="AG357" s="94"/>
      <c r="AH357" s="201"/>
      <c r="AJ357" s="94"/>
      <c r="AK357" s="201"/>
      <c r="AM357" s="94"/>
      <c r="AN357" s="201"/>
      <c r="AP357" s="94"/>
      <c r="AQ357" s="201"/>
      <c r="AS357" s="94"/>
      <c r="AT357" s="201"/>
      <c r="AV357" s="94"/>
      <c r="AW357" s="201"/>
      <c r="AY357" s="94"/>
      <c r="AZ357" s="201"/>
    </row>
    <row r="358" spans="1:52" s="150" customFormat="1" ht="25" customHeight="1">
      <c r="A358" s="170"/>
      <c r="E358" s="145"/>
      <c r="F358" s="130"/>
      <c r="G358" s="201"/>
      <c r="I358" s="94"/>
      <c r="J358" s="201"/>
      <c r="L358" s="94"/>
      <c r="M358" s="201"/>
      <c r="O358" s="94"/>
      <c r="P358" s="201"/>
      <c r="Q358" s="201"/>
      <c r="R358" s="94"/>
      <c r="S358" s="201"/>
      <c r="T358" s="94"/>
      <c r="U358" s="94"/>
      <c r="V358" s="201"/>
      <c r="W358" s="94"/>
      <c r="X358" s="94"/>
      <c r="Y358" s="201"/>
      <c r="Z358" s="94"/>
      <c r="AA358" s="94"/>
      <c r="AB358" s="201"/>
      <c r="AD358" s="94"/>
      <c r="AE358" s="201"/>
      <c r="AG358" s="94"/>
      <c r="AH358" s="201"/>
      <c r="AJ358" s="94"/>
      <c r="AK358" s="201"/>
      <c r="AM358" s="94"/>
      <c r="AN358" s="201"/>
      <c r="AP358" s="94"/>
      <c r="AQ358" s="201"/>
      <c r="AS358" s="94"/>
      <c r="AT358" s="201"/>
      <c r="AV358" s="94"/>
      <c r="AW358" s="201"/>
      <c r="AY358" s="94"/>
      <c r="AZ358" s="201"/>
    </row>
    <row r="359" spans="1:52" s="150" customFormat="1" ht="25" customHeight="1">
      <c r="A359" s="170"/>
      <c r="E359" s="145"/>
      <c r="F359" s="130"/>
      <c r="G359" s="201"/>
      <c r="I359" s="94"/>
      <c r="J359" s="201"/>
      <c r="L359" s="94"/>
      <c r="M359" s="201"/>
      <c r="O359" s="94"/>
      <c r="P359" s="201"/>
      <c r="Q359" s="201"/>
      <c r="R359" s="94"/>
      <c r="S359" s="201"/>
      <c r="T359" s="94"/>
      <c r="U359" s="94"/>
      <c r="V359" s="201"/>
      <c r="W359" s="94"/>
      <c r="X359" s="94"/>
      <c r="Y359" s="201"/>
      <c r="Z359" s="94"/>
      <c r="AA359" s="94"/>
      <c r="AB359" s="201"/>
      <c r="AD359" s="94"/>
      <c r="AE359" s="201"/>
      <c r="AG359" s="94"/>
      <c r="AH359" s="201"/>
      <c r="AJ359" s="94"/>
      <c r="AK359" s="201"/>
      <c r="AM359" s="94"/>
      <c r="AN359" s="201"/>
      <c r="AP359" s="94"/>
      <c r="AQ359" s="201"/>
      <c r="AS359" s="94"/>
      <c r="AT359" s="201"/>
      <c r="AV359" s="94"/>
      <c r="AW359" s="201"/>
      <c r="AY359" s="94"/>
      <c r="AZ359" s="201"/>
    </row>
    <row r="360" spans="1:52" s="150" customFormat="1" ht="25" customHeight="1">
      <c r="A360" s="170"/>
      <c r="E360" s="145"/>
      <c r="F360" s="130"/>
      <c r="G360" s="201"/>
      <c r="I360" s="94"/>
      <c r="J360" s="201"/>
      <c r="L360" s="94"/>
      <c r="M360" s="201"/>
      <c r="O360" s="94"/>
      <c r="P360" s="201"/>
      <c r="Q360" s="201"/>
      <c r="R360" s="94"/>
      <c r="S360" s="201"/>
      <c r="T360" s="94"/>
      <c r="U360" s="94"/>
      <c r="V360" s="201"/>
      <c r="W360" s="94"/>
      <c r="X360" s="94"/>
      <c r="Y360" s="201"/>
      <c r="Z360" s="94"/>
      <c r="AA360" s="94"/>
      <c r="AB360" s="201"/>
      <c r="AD360" s="94"/>
      <c r="AE360" s="201"/>
      <c r="AG360" s="94"/>
      <c r="AH360" s="201"/>
      <c r="AJ360" s="94"/>
      <c r="AK360" s="201"/>
      <c r="AM360" s="94"/>
      <c r="AN360" s="201"/>
      <c r="AP360" s="94"/>
      <c r="AQ360" s="201"/>
      <c r="AS360" s="94"/>
      <c r="AT360" s="201"/>
      <c r="AV360" s="94"/>
      <c r="AW360" s="201"/>
      <c r="AY360" s="94"/>
      <c r="AZ360" s="201"/>
    </row>
    <row r="361" spans="1:52" s="150" customFormat="1" ht="25" customHeight="1">
      <c r="A361" s="170"/>
      <c r="E361" s="145"/>
      <c r="F361" s="130"/>
      <c r="G361" s="201"/>
      <c r="I361" s="94"/>
      <c r="J361" s="201"/>
      <c r="L361" s="94"/>
      <c r="M361" s="201"/>
      <c r="O361" s="94"/>
      <c r="P361" s="201"/>
      <c r="Q361" s="201"/>
      <c r="R361" s="94"/>
      <c r="S361" s="201"/>
      <c r="T361" s="94"/>
      <c r="U361" s="94"/>
      <c r="V361" s="201"/>
      <c r="W361" s="94"/>
      <c r="X361" s="94"/>
      <c r="Y361" s="201"/>
      <c r="Z361" s="94"/>
      <c r="AA361" s="94"/>
      <c r="AB361" s="201"/>
      <c r="AD361" s="94"/>
      <c r="AE361" s="201"/>
      <c r="AG361" s="94"/>
      <c r="AH361" s="201"/>
      <c r="AJ361" s="94"/>
      <c r="AK361" s="201"/>
      <c r="AM361" s="94"/>
      <c r="AN361" s="201"/>
      <c r="AP361" s="94"/>
      <c r="AQ361" s="201"/>
      <c r="AS361" s="94"/>
      <c r="AT361" s="201"/>
      <c r="AV361" s="94"/>
      <c r="AW361" s="201"/>
      <c r="AY361" s="94"/>
      <c r="AZ361" s="201"/>
    </row>
    <row r="362" spans="1:52" s="150" customFormat="1" ht="25" customHeight="1">
      <c r="A362" s="170"/>
      <c r="E362" s="145"/>
      <c r="F362" s="130"/>
      <c r="G362" s="201"/>
      <c r="I362" s="94"/>
      <c r="J362" s="201"/>
      <c r="L362" s="94"/>
      <c r="M362" s="201"/>
      <c r="O362" s="94"/>
      <c r="P362" s="201"/>
      <c r="Q362" s="201"/>
      <c r="R362" s="94"/>
      <c r="S362" s="201"/>
      <c r="T362" s="94"/>
      <c r="U362" s="94"/>
      <c r="V362" s="201"/>
      <c r="W362" s="94"/>
      <c r="X362" s="94"/>
      <c r="Y362" s="201"/>
      <c r="Z362" s="94"/>
      <c r="AA362" s="94"/>
      <c r="AB362" s="201"/>
      <c r="AD362" s="94"/>
      <c r="AE362" s="201"/>
      <c r="AG362" s="94"/>
      <c r="AH362" s="201"/>
      <c r="AJ362" s="94"/>
      <c r="AK362" s="201"/>
      <c r="AM362" s="94"/>
      <c r="AN362" s="201"/>
      <c r="AP362" s="94"/>
      <c r="AQ362" s="201"/>
      <c r="AS362" s="94"/>
      <c r="AT362" s="201"/>
      <c r="AV362" s="94"/>
      <c r="AW362" s="201"/>
      <c r="AY362" s="94"/>
      <c r="AZ362" s="201"/>
    </row>
    <row r="363" spans="1:52" s="150" customFormat="1" ht="25" customHeight="1">
      <c r="A363" s="170"/>
      <c r="E363" s="145"/>
      <c r="F363" s="130"/>
      <c r="G363" s="201"/>
      <c r="I363" s="94"/>
      <c r="J363" s="201"/>
      <c r="L363" s="94"/>
      <c r="M363" s="201"/>
      <c r="O363" s="94"/>
      <c r="P363" s="201"/>
      <c r="Q363" s="201"/>
      <c r="R363" s="94"/>
      <c r="S363" s="201"/>
      <c r="T363" s="94"/>
      <c r="U363" s="94"/>
      <c r="V363" s="201"/>
      <c r="W363" s="94"/>
      <c r="X363" s="94"/>
      <c r="Y363" s="201"/>
      <c r="Z363" s="94"/>
      <c r="AA363" s="94"/>
      <c r="AB363" s="201"/>
      <c r="AD363" s="94"/>
      <c r="AE363" s="201"/>
      <c r="AG363" s="94"/>
      <c r="AH363" s="201"/>
      <c r="AJ363" s="94"/>
      <c r="AK363" s="201"/>
      <c r="AM363" s="94"/>
      <c r="AN363" s="201"/>
      <c r="AP363" s="94"/>
      <c r="AQ363" s="201"/>
      <c r="AS363" s="94"/>
      <c r="AT363" s="201"/>
      <c r="AV363" s="94"/>
      <c r="AW363" s="201"/>
      <c r="AY363" s="94"/>
      <c r="AZ363" s="201"/>
    </row>
    <row r="364" spans="1:52" s="150" customFormat="1" ht="25" customHeight="1">
      <c r="A364" s="170"/>
      <c r="E364" s="145"/>
      <c r="F364" s="130"/>
      <c r="G364" s="201"/>
      <c r="I364" s="94"/>
      <c r="J364" s="201"/>
      <c r="L364" s="94"/>
      <c r="M364" s="201"/>
      <c r="O364" s="94"/>
      <c r="P364" s="201"/>
      <c r="Q364" s="201"/>
      <c r="R364" s="94"/>
      <c r="S364" s="201"/>
      <c r="T364" s="94"/>
      <c r="U364" s="94"/>
      <c r="V364" s="201"/>
      <c r="W364" s="94"/>
      <c r="X364" s="94"/>
      <c r="Y364" s="201"/>
      <c r="Z364" s="94"/>
      <c r="AA364" s="94"/>
      <c r="AB364" s="201"/>
      <c r="AD364" s="94"/>
      <c r="AE364" s="201"/>
      <c r="AG364" s="94"/>
      <c r="AH364" s="201"/>
      <c r="AJ364" s="94"/>
      <c r="AK364" s="201"/>
      <c r="AM364" s="94"/>
      <c r="AN364" s="201"/>
      <c r="AP364" s="94"/>
      <c r="AQ364" s="201"/>
      <c r="AS364" s="94"/>
      <c r="AT364" s="201"/>
      <c r="AV364" s="94"/>
      <c r="AW364" s="201"/>
      <c r="AY364" s="94"/>
      <c r="AZ364" s="201"/>
    </row>
    <row r="365" spans="1:52" s="150" customFormat="1" ht="25" customHeight="1">
      <c r="A365" s="170"/>
      <c r="E365" s="145"/>
      <c r="F365" s="130"/>
      <c r="G365" s="201"/>
      <c r="I365" s="94"/>
      <c r="J365" s="201"/>
      <c r="L365" s="94"/>
      <c r="M365" s="201"/>
      <c r="O365" s="94"/>
      <c r="P365" s="201"/>
      <c r="Q365" s="201"/>
      <c r="R365" s="94"/>
      <c r="S365" s="201"/>
      <c r="T365" s="94"/>
      <c r="U365" s="94"/>
      <c r="V365" s="201"/>
      <c r="W365" s="94"/>
      <c r="X365" s="94"/>
      <c r="Y365" s="201"/>
      <c r="Z365" s="94"/>
      <c r="AA365" s="94"/>
      <c r="AB365" s="201"/>
      <c r="AD365" s="94"/>
      <c r="AE365" s="201"/>
      <c r="AG365" s="94"/>
      <c r="AH365" s="201"/>
      <c r="AJ365" s="94"/>
      <c r="AK365" s="201"/>
      <c r="AM365" s="94"/>
      <c r="AN365" s="201"/>
      <c r="AP365" s="94"/>
      <c r="AQ365" s="201"/>
      <c r="AS365" s="94"/>
      <c r="AT365" s="201"/>
      <c r="AV365" s="94"/>
      <c r="AW365" s="201"/>
      <c r="AY365" s="94"/>
      <c r="AZ365" s="201"/>
    </row>
    <row r="366" spans="1:52" s="150" customFormat="1" ht="25" customHeight="1">
      <c r="A366" s="170"/>
      <c r="E366" s="145"/>
      <c r="F366" s="130"/>
      <c r="G366" s="201"/>
      <c r="I366" s="94"/>
      <c r="J366" s="201"/>
      <c r="L366" s="94"/>
      <c r="M366" s="201"/>
      <c r="O366" s="94"/>
      <c r="P366" s="201"/>
      <c r="Q366" s="201"/>
      <c r="R366" s="94"/>
      <c r="S366" s="201"/>
      <c r="T366" s="94"/>
      <c r="U366" s="94"/>
      <c r="V366" s="201"/>
      <c r="W366" s="94"/>
      <c r="X366" s="94"/>
      <c r="Y366" s="201"/>
      <c r="Z366" s="94"/>
      <c r="AA366" s="94"/>
      <c r="AB366" s="201"/>
      <c r="AD366" s="94"/>
      <c r="AE366" s="201"/>
      <c r="AG366" s="94"/>
      <c r="AH366" s="201"/>
      <c r="AJ366" s="94"/>
      <c r="AK366" s="201"/>
      <c r="AM366" s="94"/>
      <c r="AN366" s="201"/>
      <c r="AP366" s="94"/>
      <c r="AQ366" s="201"/>
      <c r="AS366" s="94"/>
      <c r="AT366" s="201"/>
      <c r="AV366" s="94"/>
      <c r="AW366" s="201"/>
      <c r="AY366" s="94"/>
      <c r="AZ366" s="201"/>
    </row>
    <row r="367" spans="1:52" s="150" customFormat="1" ht="25" customHeight="1">
      <c r="A367" s="170"/>
      <c r="E367" s="145"/>
      <c r="F367" s="130"/>
      <c r="G367" s="201"/>
      <c r="I367" s="94"/>
      <c r="J367" s="201"/>
      <c r="L367" s="94"/>
      <c r="M367" s="201"/>
      <c r="O367" s="94"/>
      <c r="P367" s="201"/>
      <c r="Q367" s="201"/>
      <c r="R367" s="94"/>
      <c r="S367" s="201"/>
      <c r="T367" s="94"/>
      <c r="U367" s="94"/>
      <c r="V367" s="201"/>
      <c r="W367" s="94"/>
      <c r="X367" s="94"/>
      <c r="Y367" s="201"/>
      <c r="Z367" s="94"/>
      <c r="AA367" s="94"/>
      <c r="AB367" s="201"/>
      <c r="AD367" s="94"/>
      <c r="AE367" s="201"/>
      <c r="AG367" s="94"/>
      <c r="AH367" s="201"/>
      <c r="AJ367" s="94"/>
      <c r="AK367" s="201"/>
      <c r="AM367" s="94"/>
      <c r="AN367" s="201"/>
      <c r="AP367" s="94"/>
      <c r="AQ367" s="201"/>
      <c r="AS367" s="94"/>
      <c r="AT367" s="201"/>
      <c r="AV367" s="94"/>
      <c r="AW367" s="201"/>
      <c r="AY367" s="94"/>
      <c r="AZ367" s="201"/>
    </row>
    <row r="368" spans="1:52" s="150" customFormat="1" ht="25" customHeight="1">
      <c r="A368" s="170"/>
      <c r="E368" s="145"/>
      <c r="F368" s="130"/>
      <c r="G368" s="201"/>
      <c r="I368" s="94"/>
      <c r="J368" s="201"/>
      <c r="L368" s="94"/>
      <c r="M368" s="201"/>
      <c r="O368" s="94"/>
      <c r="P368" s="201"/>
      <c r="Q368" s="201"/>
      <c r="R368" s="94"/>
      <c r="S368" s="201"/>
      <c r="T368" s="94"/>
      <c r="U368" s="94"/>
      <c r="V368" s="201"/>
      <c r="W368" s="94"/>
      <c r="X368" s="94"/>
      <c r="Y368" s="201"/>
      <c r="Z368" s="94"/>
      <c r="AA368" s="94"/>
      <c r="AB368" s="201"/>
      <c r="AD368" s="94"/>
      <c r="AE368" s="201"/>
      <c r="AG368" s="94"/>
      <c r="AH368" s="201"/>
      <c r="AJ368" s="94"/>
      <c r="AK368" s="201"/>
      <c r="AM368" s="94"/>
      <c r="AN368" s="201"/>
      <c r="AP368" s="94"/>
      <c r="AQ368" s="201"/>
      <c r="AS368" s="94"/>
      <c r="AT368" s="201"/>
      <c r="AV368" s="94"/>
      <c r="AW368" s="201"/>
      <c r="AY368" s="94"/>
      <c r="AZ368" s="201"/>
    </row>
    <row r="369" spans="1:52" s="150" customFormat="1" ht="25" customHeight="1">
      <c r="A369" s="170"/>
      <c r="E369" s="145"/>
      <c r="F369" s="130"/>
      <c r="G369" s="201"/>
      <c r="I369" s="94"/>
      <c r="J369" s="201"/>
      <c r="L369" s="94"/>
      <c r="M369" s="201"/>
      <c r="O369" s="94"/>
      <c r="P369" s="201"/>
      <c r="Q369" s="201"/>
      <c r="R369" s="94"/>
      <c r="S369" s="201"/>
      <c r="T369" s="94"/>
      <c r="U369" s="94"/>
      <c r="V369" s="201"/>
      <c r="W369" s="94"/>
      <c r="X369" s="94"/>
      <c r="Y369" s="201"/>
      <c r="Z369" s="94"/>
      <c r="AA369" s="94"/>
      <c r="AB369" s="201"/>
      <c r="AD369" s="94"/>
      <c r="AE369" s="201"/>
      <c r="AG369" s="94"/>
      <c r="AH369" s="201"/>
      <c r="AJ369" s="94"/>
      <c r="AK369" s="201"/>
      <c r="AM369" s="94"/>
      <c r="AN369" s="201"/>
      <c r="AP369" s="94"/>
      <c r="AQ369" s="201"/>
      <c r="AS369" s="94"/>
      <c r="AT369" s="201"/>
      <c r="AV369" s="94"/>
      <c r="AW369" s="201"/>
      <c r="AY369" s="94"/>
      <c r="AZ369" s="201"/>
    </row>
    <row r="370" spans="1:52" s="150" customFormat="1" ht="25" customHeight="1">
      <c r="A370" s="170"/>
      <c r="E370" s="145"/>
      <c r="F370" s="130"/>
      <c r="G370" s="201"/>
      <c r="I370" s="94"/>
      <c r="J370" s="201"/>
      <c r="L370" s="94"/>
      <c r="M370" s="201"/>
      <c r="O370" s="94"/>
      <c r="P370" s="201"/>
      <c r="Q370" s="201"/>
      <c r="R370" s="94"/>
      <c r="S370" s="201"/>
      <c r="T370" s="94"/>
      <c r="U370" s="94"/>
      <c r="V370" s="201"/>
      <c r="W370" s="94"/>
      <c r="X370" s="94"/>
      <c r="Y370" s="201"/>
      <c r="Z370" s="94"/>
      <c r="AA370" s="94"/>
      <c r="AB370" s="201"/>
      <c r="AD370" s="94"/>
      <c r="AE370" s="201"/>
      <c r="AG370" s="94"/>
      <c r="AH370" s="201"/>
      <c r="AJ370" s="94"/>
      <c r="AK370" s="201"/>
      <c r="AM370" s="94"/>
      <c r="AN370" s="201"/>
      <c r="AP370" s="94"/>
      <c r="AQ370" s="201"/>
      <c r="AS370" s="94"/>
      <c r="AT370" s="201"/>
      <c r="AV370" s="94"/>
      <c r="AW370" s="201"/>
      <c r="AY370" s="94"/>
      <c r="AZ370" s="201"/>
    </row>
    <row r="371" spans="1:52" s="150" customFormat="1" ht="25" customHeight="1">
      <c r="A371" s="170"/>
      <c r="E371" s="145"/>
      <c r="F371" s="130"/>
      <c r="G371" s="201"/>
      <c r="I371" s="94"/>
      <c r="J371" s="201"/>
      <c r="L371" s="94"/>
      <c r="M371" s="201"/>
      <c r="O371" s="94"/>
      <c r="P371" s="201"/>
      <c r="Q371" s="201"/>
      <c r="R371" s="94"/>
      <c r="S371" s="201"/>
      <c r="T371" s="94"/>
      <c r="U371" s="94"/>
      <c r="V371" s="201"/>
      <c r="W371" s="94"/>
      <c r="X371" s="94"/>
      <c r="Y371" s="201"/>
      <c r="Z371" s="94"/>
      <c r="AA371" s="94"/>
      <c r="AB371" s="201"/>
      <c r="AD371" s="94"/>
      <c r="AE371" s="201"/>
      <c r="AG371" s="94"/>
      <c r="AH371" s="201"/>
      <c r="AJ371" s="94"/>
      <c r="AK371" s="201"/>
      <c r="AM371" s="94"/>
      <c r="AN371" s="201"/>
      <c r="AP371" s="94"/>
      <c r="AQ371" s="201"/>
      <c r="AS371" s="94"/>
      <c r="AT371" s="201"/>
      <c r="AV371" s="94"/>
      <c r="AW371" s="201"/>
      <c r="AY371" s="94"/>
      <c r="AZ371" s="201"/>
    </row>
    <row r="372" spans="1:52" s="150" customFormat="1" ht="25" customHeight="1">
      <c r="A372" s="170"/>
      <c r="E372" s="145"/>
      <c r="F372" s="130"/>
      <c r="G372" s="201"/>
      <c r="I372" s="94"/>
      <c r="J372" s="201"/>
      <c r="L372" s="94"/>
      <c r="M372" s="201"/>
      <c r="O372" s="94"/>
      <c r="P372" s="201"/>
      <c r="Q372" s="201"/>
      <c r="R372" s="94"/>
      <c r="S372" s="201"/>
      <c r="T372" s="94"/>
      <c r="U372" s="94"/>
      <c r="V372" s="201"/>
      <c r="W372" s="94"/>
      <c r="X372" s="94"/>
      <c r="Y372" s="201"/>
      <c r="Z372" s="94"/>
      <c r="AA372" s="94"/>
      <c r="AB372" s="201"/>
      <c r="AD372" s="94"/>
      <c r="AE372" s="201"/>
      <c r="AG372" s="94"/>
      <c r="AH372" s="201"/>
      <c r="AJ372" s="94"/>
      <c r="AK372" s="201"/>
      <c r="AM372" s="94"/>
      <c r="AN372" s="201"/>
      <c r="AP372" s="94"/>
      <c r="AQ372" s="201"/>
      <c r="AS372" s="94"/>
      <c r="AT372" s="201"/>
      <c r="AV372" s="94"/>
      <c r="AW372" s="201"/>
      <c r="AY372" s="94"/>
      <c r="AZ372" s="201"/>
    </row>
    <row r="373" spans="1:52" s="150" customFormat="1" ht="25" customHeight="1">
      <c r="A373" s="170"/>
      <c r="E373" s="145"/>
      <c r="F373" s="130"/>
      <c r="G373" s="201"/>
      <c r="I373" s="94"/>
      <c r="J373" s="201"/>
      <c r="L373" s="94"/>
      <c r="M373" s="201"/>
      <c r="O373" s="94"/>
      <c r="P373" s="201"/>
      <c r="Q373" s="201"/>
      <c r="R373" s="94"/>
      <c r="S373" s="201"/>
      <c r="T373" s="94"/>
      <c r="U373" s="94"/>
      <c r="V373" s="201"/>
      <c r="W373" s="94"/>
      <c r="X373" s="94"/>
      <c r="Y373" s="201"/>
      <c r="Z373" s="94"/>
      <c r="AA373" s="94"/>
      <c r="AB373" s="201"/>
      <c r="AD373" s="94"/>
      <c r="AE373" s="201"/>
      <c r="AG373" s="94"/>
      <c r="AH373" s="201"/>
      <c r="AJ373" s="94"/>
      <c r="AK373" s="201"/>
      <c r="AM373" s="94"/>
      <c r="AN373" s="201"/>
      <c r="AP373" s="94"/>
      <c r="AQ373" s="201"/>
      <c r="AS373" s="94"/>
      <c r="AT373" s="201"/>
      <c r="AV373" s="94"/>
      <c r="AW373" s="201"/>
      <c r="AY373" s="94"/>
      <c r="AZ373" s="201"/>
    </row>
    <row r="374" spans="1:52" s="150" customFormat="1" ht="25" customHeight="1">
      <c r="A374" s="170"/>
      <c r="E374" s="145"/>
      <c r="F374" s="130"/>
      <c r="G374" s="201"/>
      <c r="I374" s="94"/>
      <c r="J374" s="201"/>
      <c r="L374" s="94"/>
      <c r="M374" s="201"/>
      <c r="O374" s="94"/>
      <c r="P374" s="201"/>
      <c r="Q374" s="201"/>
      <c r="R374" s="94"/>
      <c r="S374" s="201"/>
      <c r="T374" s="94"/>
      <c r="U374" s="94"/>
      <c r="V374" s="201"/>
      <c r="W374" s="94"/>
      <c r="X374" s="94"/>
      <c r="Y374" s="201"/>
      <c r="Z374" s="94"/>
      <c r="AA374" s="94"/>
      <c r="AB374" s="201"/>
      <c r="AD374" s="94"/>
      <c r="AE374" s="201"/>
      <c r="AG374" s="94"/>
      <c r="AH374" s="201"/>
      <c r="AJ374" s="94"/>
      <c r="AK374" s="201"/>
      <c r="AM374" s="94"/>
      <c r="AN374" s="201"/>
      <c r="AP374" s="94"/>
      <c r="AQ374" s="201"/>
      <c r="AS374" s="94"/>
      <c r="AT374" s="201"/>
      <c r="AV374" s="94"/>
      <c r="AW374" s="201"/>
      <c r="AY374" s="94"/>
      <c r="AZ374" s="201"/>
    </row>
    <row r="375" spans="1:52" s="150" customFormat="1" ht="25" customHeight="1">
      <c r="A375" s="170"/>
      <c r="E375" s="145"/>
      <c r="F375" s="130"/>
      <c r="G375" s="201"/>
      <c r="I375" s="94"/>
      <c r="J375" s="201"/>
      <c r="L375" s="94"/>
      <c r="M375" s="201"/>
      <c r="O375" s="94"/>
      <c r="P375" s="201"/>
      <c r="Q375" s="201"/>
      <c r="R375" s="94"/>
      <c r="S375" s="201"/>
      <c r="T375" s="94"/>
      <c r="U375" s="94"/>
      <c r="V375" s="201"/>
      <c r="W375" s="94"/>
      <c r="X375" s="94"/>
      <c r="Y375" s="201"/>
      <c r="Z375" s="94"/>
      <c r="AA375" s="94"/>
      <c r="AB375" s="201"/>
      <c r="AD375" s="94"/>
      <c r="AE375" s="201"/>
      <c r="AG375" s="94"/>
      <c r="AH375" s="201"/>
      <c r="AJ375" s="94"/>
      <c r="AK375" s="201"/>
      <c r="AM375" s="94"/>
      <c r="AN375" s="201"/>
      <c r="AP375" s="94"/>
      <c r="AQ375" s="201"/>
      <c r="AS375" s="94"/>
      <c r="AT375" s="201"/>
      <c r="AV375" s="94"/>
      <c r="AW375" s="201"/>
      <c r="AY375" s="94"/>
      <c r="AZ375" s="201"/>
    </row>
    <row r="376" spans="1:52" s="150" customFormat="1" ht="25" customHeight="1">
      <c r="A376" s="170"/>
      <c r="E376" s="145"/>
      <c r="F376" s="130"/>
      <c r="G376" s="201"/>
      <c r="I376" s="94"/>
      <c r="J376" s="201"/>
      <c r="L376" s="94"/>
      <c r="M376" s="201"/>
      <c r="O376" s="94"/>
      <c r="P376" s="201"/>
      <c r="Q376" s="201"/>
      <c r="R376" s="94"/>
      <c r="S376" s="201"/>
      <c r="T376" s="94"/>
      <c r="U376" s="94"/>
      <c r="V376" s="201"/>
      <c r="W376" s="94"/>
      <c r="X376" s="94"/>
      <c r="Y376" s="201"/>
      <c r="Z376" s="94"/>
      <c r="AA376" s="94"/>
      <c r="AB376" s="201"/>
      <c r="AD376" s="94"/>
      <c r="AE376" s="201"/>
      <c r="AG376" s="94"/>
      <c r="AH376" s="201"/>
      <c r="AJ376" s="94"/>
      <c r="AK376" s="201"/>
      <c r="AM376" s="94"/>
      <c r="AN376" s="201"/>
      <c r="AP376" s="94"/>
      <c r="AQ376" s="201"/>
      <c r="AS376" s="94"/>
      <c r="AT376" s="201"/>
      <c r="AV376" s="94"/>
      <c r="AW376" s="201"/>
      <c r="AY376" s="94"/>
      <c r="AZ376" s="201"/>
    </row>
    <row r="377" spans="1:52" s="150" customFormat="1" ht="25" customHeight="1">
      <c r="A377" s="170"/>
      <c r="E377" s="145"/>
      <c r="F377" s="130"/>
      <c r="G377" s="201"/>
      <c r="I377" s="94"/>
      <c r="J377" s="201"/>
      <c r="L377" s="94"/>
      <c r="M377" s="201"/>
      <c r="O377" s="94"/>
      <c r="P377" s="201"/>
      <c r="Q377" s="201"/>
      <c r="R377" s="94"/>
      <c r="S377" s="201"/>
      <c r="T377" s="94"/>
      <c r="U377" s="94"/>
      <c r="V377" s="201"/>
      <c r="W377" s="94"/>
      <c r="X377" s="94"/>
      <c r="Y377" s="201"/>
      <c r="Z377" s="94"/>
      <c r="AA377" s="94"/>
      <c r="AB377" s="201"/>
      <c r="AD377" s="94"/>
      <c r="AE377" s="201"/>
      <c r="AG377" s="94"/>
      <c r="AH377" s="201"/>
      <c r="AJ377" s="94"/>
      <c r="AK377" s="201"/>
      <c r="AM377" s="94"/>
      <c r="AN377" s="201"/>
      <c r="AP377" s="94"/>
      <c r="AQ377" s="201"/>
      <c r="AS377" s="94"/>
      <c r="AT377" s="201"/>
      <c r="AV377" s="94"/>
      <c r="AW377" s="201"/>
      <c r="AY377" s="94"/>
      <c r="AZ377" s="201"/>
    </row>
    <row r="378" spans="1:52" s="150" customFormat="1" ht="25" customHeight="1">
      <c r="A378" s="170"/>
      <c r="E378" s="145"/>
      <c r="F378" s="130"/>
      <c r="G378" s="201"/>
      <c r="I378" s="94"/>
      <c r="J378" s="201"/>
      <c r="L378" s="94"/>
      <c r="M378" s="201"/>
      <c r="O378" s="94"/>
      <c r="P378" s="201"/>
      <c r="Q378" s="201"/>
      <c r="R378" s="94"/>
      <c r="S378" s="201"/>
      <c r="T378" s="94"/>
      <c r="U378" s="94"/>
      <c r="V378" s="201"/>
      <c r="W378" s="94"/>
      <c r="X378" s="94"/>
      <c r="Y378" s="201"/>
      <c r="Z378" s="94"/>
      <c r="AA378" s="94"/>
      <c r="AB378" s="201"/>
      <c r="AD378" s="94"/>
      <c r="AE378" s="201"/>
      <c r="AG378" s="94"/>
      <c r="AH378" s="201"/>
      <c r="AJ378" s="94"/>
      <c r="AK378" s="201"/>
      <c r="AM378" s="94"/>
      <c r="AN378" s="201"/>
      <c r="AP378" s="94"/>
      <c r="AQ378" s="201"/>
      <c r="AS378" s="94"/>
      <c r="AT378" s="201"/>
      <c r="AV378" s="94"/>
      <c r="AW378" s="201"/>
      <c r="AY378" s="94"/>
      <c r="AZ378" s="201"/>
    </row>
    <row r="379" spans="1:52" s="150" customFormat="1" ht="25" customHeight="1">
      <c r="A379" s="170"/>
      <c r="E379" s="145"/>
      <c r="F379" s="130"/>
      <c r="G379" s="201"/>
      <c r="I379" s="94"/>
      <c r="J379" s="201"/>
      <c r="L379" s="94"/>
      <c r="M379" s="201"/>
      <c r="O379" s="94"/>
      <c r="P379" s="201"/>
      <c r="Q379" s="201"/>
      <c r="R379" s="94"/>
      <c r="S379" s="201"/>
      <c r="T379" s="94"/>
      <c r="U379" s="94"/>
      <c r="V379" s="201"/>
      <c r="W379" s="94"/>
      <c r="X379" s="94"/>
      <c r="Y379" s="201"/>
      <c r="Z379" s="94"/>
      <c r="AA379" s="94"/>
      <c r="AB379" s="201"/>
      <c r="AD379" s="94"/>
      <c r="AE379" s="201"/>
      <c r="AG379" s="94"/>
      <c r="AH379" s="201"/>
      <c r="AJ379" s="94"/>
      <c r="AK379" s="201"/>
      <c r="AM379" s="94"/>
      <c r="AN379" s="201"/>
      <c r="AP379" s="94"/>
      <c r="AQ379" s="201"/>
      <c r="AS379" s="94"/>
      <c r="AT379" s="201"/>
      <c r="AV379" s="94"/>
      <c r="AW379" s="201"/>
      <c r="AY379" s="94"/>
      <c r="AZ379" s="201"/>
    </row>
    <row r="380" spans="1:52" s="150" customFormat="1" ht="25" customHeight="1">
      <c r="A380" s="170"/>
      <c r="E380" s="145"/>
      <c r="F380" s="130"/>
      <c r="G380" s="201"/>
      <c r="I380" s="94"/>
      <c r="J380" s="201"/>
      <c r="L380" s="94"/>
      <c r="M380" s="201"/>
      <c r="O380" s="94"/>
      <c r="P380" s="201"/>
      <c r="Q380" s="201"/>
      <c r="R380" s="94"/>
      <c r="S380" s="201"/>
      <c r="T380" s="94"/>
      <c r="U380" s="94"/>
      <c r="V380" s="201"/>
      <c r="W380" s="94"/>
      <c r="X380" s="94"/>
      <c r="Y380" s="201"/>
      <c r="Z380" s="94"/>
      <c r="AA380" s="94"/>
      <c r="AB380" s="201"/>
      <c r="AD380" s="94"/>
      <c r="AE380" s="201"/>
      <c r="AG380" s="94"/>
      <c r="AH380" s="201"/>
      <c r="AJ380" s="94"/>
      <c r="AK380" s="201"/>
      <c r="AM380" s="94"/>
      <c r="AN380" s="201"/>
      <c r="AP380" s="94"/>
      <c r="AQ380" s="201"/>
      <c r="AS380" s="94"/>
      <c r="AT380" s="201"/>
      <c r="AV380" s="94"/>
      <c r="AW380" s="201"/>
      <c r="AY380" s="94"/>
      <c r="AZ380" s="201"/>
    </row>
    <row r="381" spans="1:52" s="150" customFormat="1" ht="25" customHeight="1">
      <c r="A381" s="170"/>
      <c r="E381" s="145"/>
      <c r="F381" s="130"/>
      <c r="G381" s="201"/>
      <c r="I381" s="94"/>
      <c r="J381" s="201"/>
      <c r="L381" s="94"/>
      <c r="M381" s="201"/>
      <c r="O381" s="94"/>
      <c r="P381" s="201"/>
      <c r="Q381" s="201"/>
      <c r="R381" s="94"/>
      <c r="S381" s="201"/>
      <c r="T381" s="94"/>
      <c r="U381" s="94"/>
      <c r="V381" s="201"/>
      <c r="W381" s="94"/>
      <c r="X381" s="94"/>
      <c r="Y381" s="201"/>
      <c r="Z381" s="94"/>
      <c r="AA381" s="94"/>
      <c r="AB381" s="201"/>
      <c r="AD381" s="94"/>
      <c r="AE381" s="201"/>
      <c r="AG381" s="94"/>
      <c r="AH381" s="201"/>
      <c r="AJ381" s="94"/>
      <c r="AK381" s="201"/>
      <c r="AM381" s="94"/>
      <c r="AN381" s="201"/>
      <c r="AP381" s="94"/>
      <c r="AQ381" s="201"/>
      <c r="AS381" s="94"/>
      <c r="AT381" s="201"/>
      <c r="AV381" s="94"/>
      <c r="AW381" s="201"/>
      <c r="AY381" s="94"/>
      <c r="AZ381" s="201"/>
    </row>
    <row r="382" spans="1:52" s="150" customFormat="1" ht="25" customHeight="1">
      <c r="A382" s="170"/>
      <c r="E382" s="145"/>
      <c r="F382" s="130"/>
      <c r="G382" s="201"/>
      <c r="I382" s="94"/>
      <c r="J382" s="201"/>
      <c r="L382" s="94"/>
      <c r="M382" s="201"/>
      <c r="O382" s="94"/>
      <c r="P382" s="201"/>
      <c r="Q382" s="201"/>
      <c r="R382" s="94"/>
      <c r="S382" s="201"/>
      <c r="T382" s="94"/>
      <c r="U382" s="94"/>
      <c r="V382" s="201"/>
      <c r="W382" s="94"/>
      <c r="X382" s="94"/>
      <c r="Y382" s="201"/>
      <c r="Z382" s="94"/>
      <c r="AA382" s="94"/>
      <c r="AB382" s="201"/>
      <c r="AD382" s="94"/>
      <c r="AE382" s="201"/>
      <c r="AG382" s="94"/>
      <c r="AH382" s="201"/>
      <c r="AJ382" s="94"/>
      <c r="AK382" s="201"/>
      <c r="AM382" s="94"/>
      <c r="AN382" s="201"/>
      <c r="AP382" s="94"/>
      <c r="AQ382" s="201"/>
      <c r="AS382" s="94"/>
      <c r="AT382" s="201"/>
      <c r="AV382" s="94"/>
      <c r="AW382" s="201"/>
      <c r="AY382" s="94"/>
      <c r="AZ382" s="201"/>
    </row>
    <row r="383" spans="1:52" s="150" customFormat="1" ht="25" customHeight="1">
      <c r="A383" s="170"/>
      <c r="E383" s="145"/>
      <c r="F383" s="130"/>
      <c r="G383" s="201"/>
      <c r="I383" s="94"/>
      <c r="J383" s="201"/>
      <c r="L383" s="94"/>
      <c r="M383" s="201"/>
      <c r="O383" s="94"/>
      <c r="P383" s="201"/>
      <c r="Q383" s="201"/>
      <c r="R383" s="94"/>
      <c r="S383" s="201"/>
      <c r="T383" s="94"/>
      <c r="U383" s="94"/>
      <c r="V383" s="201"/>
      <c r="W383" s="94"/>
      <c r="X383" s="94"/>
      <c r="Y383" s="201"/>
      <c r="Z383" s="94"/>
      <c r="AA383" s="94"/>
      <c r="AB383" s="201"/>
      <c r="AD383" s="94"/>
      <c r="AE383" s="201"/>
      <c r="AG383" s="94"/>
      <c r="AH383" s="201"/>
      <c r="AJ383" s="94"/>
      <c r="AK383" s="201"/>
      <c r="AM383" s="94"/>
      <c r="AN383" s="201"/>
      <c r="AP383" s="94"/>
      <c r="AQ383" s="201"/>
      <c r="AS383" s="94"/>
      <c r="AT383" s="201"/>
      <c r="AV383" s="94"/>
      <c r="AW383" s="201"/>
      <c r="AY383" s="94"/>
      <c r="AZ383" s="201"/>
    </row>
    <row r="384" spans="1:52" s="150" customFormat="1" ht="25" customHeight="1">
      <c r="A384" s="170"/>
      <c r="E384" s="145"/>
      <c r="F384" s="130"/>
      <c r="G384" s="201"/>
      <c r="I384" s="94"/>
      <c r="J384" s="201"/>
      <c r="L384" s="94"/>
      <c r="M384" s="201"/>
      <c r="O384" s="94"/>
      <c r="P384" s="201"/>
      <c r="Q384" s="201"/>
      <c r="R384" s="94"/>
      <c r="S384" s="201"/>
      <c r="T384" s="94"/>
      <c r="U384" s="94"/>
      <c r="V384" s="201"/>
      <c r="W384" s="94"/>
      <c r="X384" s="94"/>
      <c r="Y384" s="201"/>
      <c r="Z384" s="94"/>
      <c r="AA384" s="94"/>
      <c r="AB384" s="201"/>
      <c r="AD384" s="94"/>
      <c r="AE384" s="201"/>
      <c r="AG384" s="94"/>
      <c r="AH384" s="201"/>
      <c r="AJ384" s="94"/>
      <c r="AK384" s="201"/>
      <c r="AM384" s="94"/>
      <c r="AN384" s="201"/>
      <c r="AP384" s="94"/>
      <c r="AQ384" s="201"/>
      <c r="AS384" s="94"/>
      <c r="AT384" s="201"/>
      <c r="AV384" s="94"/>
      <c r="AW384" s="201"/>
      <c r="AY384" s="94"/>
      <c r="AZ384" s="201"/>
    </row>
    <row r="385" spans="1:52" s="150" customFormat="1" ht="25" customHeight="1">
      <c r="A385" s="170"/>
      <c r="E385" s="145"/>
      <c r="F385" s="130"/>
      <c r="G385" s="201"/>
      <c r="I385" s="94"/>
      <c r="J385" s="201"/>
      <c r="L385" s="94"/>
      <c r="M385" s="201"/>
      <c r="O385" s="94"/>
      <c r="P385" s="201"/>
      <c r="Q385" s="201"/>
      <c r="R385" s="94"/>
      <c r="S385" s="201"/>
      <c r="T385" s="94"/>
      <c r="U385" s="94"/>
      <c r="V385" s="201"/>
      <c r="W385" s="94"/>
      <c r="X385" s="94"/>
      <c r="Y385" s="201"/>
      <c r="Z385" s="94"/>
      <c r="AA385" s="94"/>
      <c r="AB385" s="201"/>
      <c r="AD385" s="94"/>
      <c r="AE385" s="201"/>
      <c r="AG385" s="94"/>
      <c r="AH385" s="201"/>
      <c r="AJ385" s="94"/>
      <c r="AK385" s="201"/>
      <c r="AM385" s="94"/>
      <c r="AN385" s="201"/>
      <c r="AP385" s="94"/>
      <c r="AQ385" s="201"/>
      <c r="AS385" s="94"/>
      <c r="AT385" s="201"/>
      <c r="AV385" s="94"/>
      <c r="AW385" s="201"/>
      <c r="AY385" s="94"/>
      <c r="AZ385" s="201"/>
    </row>
    <row r="386" spans="1:52" s="150" customFormat="1" ht="25" customHeight="1">
      <c r="A386" s="170"/>
      <c r="E386" s="145"/>
      <c r="F386" s="130"/>
      <c r="G386" s="201"/>
      <c r="I386" s="94"/>
      <c r="J386" s="201"/>
      <c r="L386" s="94"/>
      <c r="M386" s="201"/>
      <c r="O386" s="94"/>
      <c r="P386" s="201"/>
      <c r="Q386" s="201"/>
      <c r="R386" s="94"/>
      <c r="S386" s="201"/>
      <c r="T386" s="94"/>
      <c r="U386" s="94"/>
      <c r="V386" s="201"/>
      <c r="W386" s="94"/>
      <c r="X386" s="94"/>
      <c r="Y386" s="201"/>
      <c r="Z386" s="94"/>
      <c r="AA386" s="94"/>
      <c r="AB386" s="201"/>
      <c r="AD386" s="94"/>
      <c r="AE386" s="201"/>
      <c r="AG386" s="94"/>
      <c r="AH386" s="201"/>
      <c r="AJ386" s="94"/>
      <c r="AK386" s="201"/>
      <c r="AM386" s="94"/>
      <c r="AN386" s="201"/>
      <c r="AP386" s="94"/>
      <c r="AQ386" s="201"/>
      <c r="AS386" s="94"/>
      <c r="AT386" s="201"/>
      <c r="AV386" s="94"/>
      <c r="AW386" s="201"/>
      <c r="AY386" s="94"/>
      <c r="AZ386" s="201"/>
    </row>
    <row r="387" spans="1:52" s="203" customFormat="1" ht="25" customHeight="1">
      <c r="A387" s="204"/>
      <c r="E387" s="205"/>
      <c r="F387" s="278"/>
      <c r="G387" s="208"/>
      <c r="I387" s="206"/>
      <c r="J387" s="208"/>
      <c r="L387" s="206"/>
      <c r="M387" s="208"/>
      <c r="O387" s="206"/>
      <c r="P387" s="208"/>
      <c r="Q387" s="208"/>
      <c r="R387" s="206"/>
      <c r="S387" s="208"/>
      <c r="T387" s="206"/>
      <c r="U387" s="206"/>
      <c r="V387" s="208"/>
      <c r="W387" s="206"/>
      <c r="X387" s="206"/>
      <c r="Y387" s="208"/>
      <c r="Z387" s="206"/>
      <c r="AA387" s="206"/>
      <c r="AB387" s="208"/>
      <c r="AD387" s="206"/>
      <c r="AE387" s="208"/>
      <c r="AG387" s="206"/>
      <c r="AH387" s="208"/>
      <c r="AJ387" s="206"/>
      <c r="AK387" s="208"/>
      <c r="AM387" s="206"/>
      <c r="AN387" s="208"/>
      <c r="AP387" s="206"/>
      <c r="AQ387" s="208"/>
      <c r="AS387" s="206"/>
      <c r="AT387" s="208"/>
      <c r="AV387" s="206"/>
      <c r="AW387" s="208"/>
      <c r="AY387" s="206"/>
      <c r="AZ387" s="208"/>
    </row>
  </sheetData>
  <sortState xmlns:xlrd2="http://schemas.microsoft.com/office/spreadsheetml/2017/richdata2" ref="A6:IV18">
    <sortCondition descending="1" ref="D6:D18"/>
  </sortState>
  <mergeCells count="84">
    <mergeCell ref="AY2:AZ2"/>
    <mergeCell ref="AY3:AZ3"/>
    <mergeCell ref="AY5:AZ5"/>
    <mergeCell ref="AY23:AZ23"/>
    <mergeCell ref="AS2:AT2"/>
    <mergeCell ref="AS3:AT3"/>
    <mergeCell ref="AS5:AT5"/>
    <mergeCell ref="AS23:AT23"/>
    <mergeCell ref="AV2:AW2"/>
    <mergeCell ref="AV3:AW3"/>
    <mergeCell ref="AV5:AW5"/>
    <mergeCell ref="AV23:AW23"/>
    <mergeCell ref="AM2:AN2"/>
    <mergeCell ref="AM3:AN3"/>
    <mergeCell ref="AM5:AN5"/>
    <mergeCell ref="AM23:AN23"/>
    <mergeCell ref="AP2:AQ2"/>
    <mergeCell ref="AP3:AQ3"/>
    <mergeCell ref="AP5:AQ5"/>
    <mergeCell ref="AP23:AQ23"/>
    <mergeCell ref="AG2:AH2"/>
    <mergeCell ref="AG3:AH3"/>
    <mergeCell ref="AG5:AH5"/>
    <mergeCell ref="AG23:AH23"/>
    <mergeCell ref="AJ2:AK2"/>
    <mergeCell ref="AJ3:AK3"/>
    <mergeCell ref="AJ5:AK5"/>
    <mergeCell ref="AJ23:AK23"/>
    <mergeCell ref="R5:S5"/>
    <mergeCell ref="R23:S23"/>
    <mergeCell ref="U2:V2"/>
    <mergeCell ref="U3:V3"/>
    <mergeCell ref="U5:V5"/>
    <mergeCell ref="AA3:AB3"/>
    <mergeCell ref="AA5:AB5"/>
    <mergeCell ref="AA23:AB23"/>
    <mergeCell ref="AD2:AE2"/>
    <mergeCell ref="AD3:AE3"/>
    <mergeCell ref="AD5:AE5"/>
    <mergeCell ref="AD23:AE23"/>
    <mergeCell ref="AA2:AB2"/>
    <mergeCell ref="Z3:Z4"/>
    <mergeCell ref="L2:M2"/>
    <mergeCell ref="O2:P2"/>
    <mergeCell ref="L3:M3"/>
    <mergeCell ref="O3:P3"/>
    <mergeCell ref="R2:S2"/>
    <mergeCell ref="R3:S3"/>
    <mergeCell ref="X2:Y2"/>
    <mergeCell ref="X3:Y3"/>
    <mergeCell ref="A38:B38"/>
    <mergeCell ref="A72:C72"/>
    <mergeCell ref="A1:C4"/>
    <mergeCell ref="D1:D4"/>
    <mergeCell ref="F2:G2"/>
    <mergeCell ref="L5:M5"/>
    <mergeCell ref="O5:P5"/>
    <mergeCell ref="L23:M23"/>
    <mergeCell ref="I2:J2"/>
    <mergeCell ref="F3:G4"/>
    <mergeCell ref="I3:J3"/>
    <mergeCell ref="U23:V23"/>
    <mergeCell ref="X5:Y5"/>
    <mergeCell ref="X23:Y23"/>
    <mergeCell ref="A146:B146"/>
    <mergeCell ref="A97:C97"/>
    <mergeCell ref="A99:B99"/>
    <mergeCell ref="A107:C107"/>
    <mergeCell ref="A109:B109"/>
    <mergeCell ref="A117:C117"/>
    <mergeCell ref="A118:C118"/>
    <mergeCell ref="A5:C5"/>
    <mergeCell ref="F5:G5"/>
    <mergeCell ref="I5:J5"/>
    <mergeCell ref="A20:C20"/>
    <mergeCell ref="A23:C23"/>
    <mergeCell ref="F23:G23"/>
    <mergeCell ref="I23:J23"/>
    <mergeCell ref="A30:C30"/>
    <mergeCell ref="A31:C31"/>
    <mergeCell ref="A36:C36"/>
    <mergeCell ref="O23:P23"/>
    <mergeCell ref="A121:B121"/>
    <mergeCell ref="A74:B74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ROSTER</vt:lpstr>
      <vt:lpstr>K-4</vt:lpstr>
      <vt:lpstr>K-4 AA</vt:lpstr>
      <vt:lpstr>5-8</vt:lpstr>
      <vt:lpstr>5-8 AA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Megan Rinehart</cp:lastModifiedBy>
  <dcterms:created xsi:type="dcterms:W3CDTF">2026-09-01T22:38:39Z</dcterms:created>
  <dcterms:modified xsi:type="dcterms:W3CDTF">2026-09-01T22:38:39Z</dcterms:modified>
</cp:coreProperties>
</file>